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35" tabRatio="775" firstSheet="1" activeTab="1"/>
  </bookViews>
  <sheets>
    <sheet name="Bilant" sheetId="1" state="hidden" r:id="rId1"/>
    <sheet name="Sinecost" sheetId="2" r:id="rId2"/>
    <sheet name="Vinzari" sheetId="3" r:id="rId3"/>
    <sheet name="Cheltuieli" sheetId="4" r:id="rId4"/>
    <sheet name="RPP" sheetId="5" r:id="rId5"/>
    <sheet name="CASH-FLOW" sheetId="6" state="hidden" r:id="rId6"/>
    <sheet name="Indicatori financiari" sheetId="7" state="hidden" r:id="rId7"/>
    <sheet name="Bilant_descifrare" sheetId="8" state="hidden" r:id="rId8"/>
  </sheets>
  <definedNames>
    <definedName name="Z_09644B47_C8D1_4E82_8B2A_AF90D4B853ED_.wvu.PrintArea" localSheetId="5" hidden="1">'CASH-FLOW'!$A$1:$O$68</definedName>
    <definedName name="Z_9EC19E2E_70CE_4CF7_BE01_F57519DD0131_.wvu.PrintArea" localSheetId="5" hidden="1">'CASH-FLOW'!$A$1:$O$68</definedName>
    <definedName name="_xlnm.Print_Area" localSheetId="0">'Bilant'!$A$2:$E$47</definedName>
    <definedName name="_xlnm.Print_Area" localSheetId="5">'CASH-FLOW'!$A$1:$O$64</definedName>
    <definedName name="_xlnm.Print_Area" localSheetId="3">'Cheltuieli'!$A$1:$N$37</definedName>
    <definedName name="_xlnm.Print_Area" localSheetId="4">'RPP'!$A$1:$O$21</definedName>
    <definedName name="_xlnm.Print_Area" localSheetId="1">'Sinecost'!$A$2:$E$45</definedName>
    <definedName name="_xlnm.Print_Area" localSheetId="2">'Vinzari'!$A$1:$O$75</definedName>
  </definedNames>
  <calcPr fullCalcOnLoad="1"/>
</workbook>
</file>

<file path=xl/comments3.xml><?xml version="1.0" encoding="utf-8"?>
<comments xmlns="http://schemas.openxmlformats.org/spreadsheetml/2006/main">
  <authors>
    <author>Admin</author>
  </authors>
  <commentList>
    <comment ref="B10" authorId="0">
      <text>
        <r>
          <rPr>
            <b/>
            <sz val="9"/>
            <rFont val="Tahoma"/>
            <family val="2"/>
          </rPr>
          <t>Admin:</t>
        </r>
        <r>
          <rPr>
            <sz val="9"/>
            <rFont val="Tahoma"/>
            <family val="2"/>
          </rPr>
          <t xml:space="preserve">
SAU TOTAL COST VINZARI</t>
        </r>
      </text>
    </comment>
  </commentList>
</comments>
</file>

<file path=xl/comments8.xml><?xml version="1.0" encoding="utf-8"?>
<comments xmlns="http://schemas.openxmlformats.org/spreadsheetml/2006/main">
  <authors>
    <author>Admin</author>
  </authors>
  <commentList>
    <comment ref="C10" authorId="0">
      <text>
        <r>
          <rPr>
            <b/>
            <sz val="9"/>
            <rFont val="Tahoma"/>
            <family val="2"/>
          </rPr>
          <t>Admin:</t>
        </r>
        <r>
          <rPr>
            <sz val="9"/>
            <rFont val="Tahoma"/>
            <family val="2"/>
          </rPr>
          <t xml:space="preserve">
Lichiditatea inalta indica utilizarea ineficienta a mijloacelor banesti si implica costuri!
</t>
        </r>
      </text>
    </comment>
  </commentList>
</comments>
</file>

<file path=xl/sharedStrings.xml><?xml version="1.0" encoding="utf-8"?>
<sst xmlns="http://schemas.openxmlformats.org/spreadsheetml/2006/main" count="309" uniqueCount="213">
  <si>
    <t xml:space="preserve">Bilantul analitical </t>
  </si>
  <si>
    <t>Active</t>
  </si>
  <si>
    <t>tr 1</t>
  </si>
  <si>
    <t>tr 2</t>
  </si>
  <si>
    <t>tr 3</t>
  </si>
  <si>
    <t>tr 4</t>
  </si>
  <si>
    <t>I. Active pe termen lung</t>
  </si>
  <si>
    <t>Active nemateriale</t>
  </si>
  <si>
    <t>Licente</t>
  </si>
  <si>
    <t>Programe soft</t>
  </si>
  <si>
    <t>….</t>
  </si>
  <si>
    <t>Active pe termen lung , inclusiv :</t>
  </si>
  <si>
    <t>Utilaj</t>
  </si>
  <si>
    <t>Transport</t>
  </si>
  <si>
    <t>Terenuri</t>
  </si>
  <si>
    <t>Bunuri imobile</t>
  </si>
  <si>
    <t>Animale</t>
  </si>
  <si>
    <t>Terenuri/livezi</t>
  </si>
  <si>
    <t>Alte active pe termen lung</t>
  </si>
  <si>
    <t>Total active pe termen lung</t>
  </si>
  <si>
    <t>II. Active curente</t>
  </si>
  <si>
    <t>Stocul de marfuri si materiale</t>
  </si>
  <si>
    <t>TVA (spre retur)</t>
  </si>
  <si>
    <t>Creante pe termen scurt</t>
  </si>
  <si>
    <t xml:space="preserve">Mijloace banesti </t>
  </si>
  <si>
    <t>Alte active curente</t>
  </si>
  <si>
    <t>Total active curente</t>
  </si>
  <si>
    <t>TOTAL ACTIVE</t>
  </si>
  <si>
    <t>Pasive</t>
  </si>
  <si>
    <t>III. Capitalul propriu, inclusiv:</t>
  </si>
  <si>
    <t xml:space="preserve">Profit nerepartizat a perioadei de gestiune </t>
  </si>
  <si>
    <t>Total capital propriu</t>
  </si>
  <si>
    <t>IV. Datorii pe termen lung</t>
  </si>
  <si>
    <t>Credit</t>
  </si>
  <si>
    <t>Alte datorii pe termen lung</t>
  </si>
  <si>
    <t>Total datorii pe termen lung</t>
  </si>
  <si>
    <t>V. Datorii pe termen scurt</t>
  </si>
  <si>
    <t>Datorii pe termen scurt</t>
  </si>
  <si>
    <t>Alte datorii pe termen scurt</t>
  </si>
  <si>
    <t>Total datorii pe termen scurt</t>
  </si>
  <si>
    <t>TOTAL PASIV</t>
  </si>
  <si>
    <t>Balanta analitica este o formă agregată a bilanțului contabil</t>
  </si>
  <si>
    <t>Calcului sinecostului pentru 1 unitate</t>
  </si>
  <si>
    <t>Serviciu 1</t>
  </si>
  <si>
    <t>Un. masura</t>
  </si>
  <si>
    <t>Cantitate</t>
  </si>
  <si>
    <t>Cost 1 unitate</t>
  </si>
  <si>
    <t>Total</t>
  </si>
  <si>
    <t>…</t>
  </si>
  <si>
    <t>Total Cost 1 unitate</t>
  </si>
  <si>
    <t>Pret de vinzare 1 unitate</t>
  </si>
  <si>
    <t>Serviciu 2</t>
  </si>
  <si>
    <t>Serviciu 3</t>
  </si>
  <si>
    <t>Serviciu 4</t>
  </si>
  <si>
    <t>Serviciu 5</t>
  </si>
  <si>
    <t>VINZARI LUNAR cu analitica</t>
  </si>
  <si>
    <t>Vinzari</t>
  </si>
  <si>
    <t>luna</t>
  </si>
  <si>
    <t xml:space="preserve">TOTAL  </t>
  </si>
  <si>
    <t>ianuarie</t>
  </si>
  <si>
    <t>februarie</t>
  </si>
  <si>
    <t>martie</t>
  </si>
  <si>
    <t>aprilie</t>
  </si>
  <si>
    <t>mai</t>
  </si>
  <si>
    <t>iunie</t>
  </si>
  <si>
    <t>iulie</t>
  </si>
  <si>
    <t>august</t>
  </si>
  <si>
    <t>septembrie</t>
  </si>
  <si>
    <t>octombrie</t>
  </si>
  <si>
    <t>noiembrie</t>
  </si>
  <si>
    <t>decembrie</t>
  </si>
  <si>
    <t>Grupa 1</t>
  </si>
  <si>
    <t xml:space="preserve">Pret unitar </t>
  </si>
  <si>
    <t>Sinecost unitar</t>
  </si>
  <si>
    <t>Total venit din vinzari</t>
  </si>
  <si>
    <t>Total sinecost</t>
  </si>
  <si>
    <t>Profit brut (pierdere bruta)</t>
  </si>
  <si>
    <t>dinamica vinzarilor (cantitate)</t>
  </si>
  <si>
    <t>dinamica vinzarilor (suma)</t>
  </si>
  <si>
    <t xml:space="preserve">adaos comercial </t>
  </si>
  <si>
    <t xml:space="preserve">marja </t>
  </si>
  <si>
    <t>% in total venit din vinzari</t>
  </si>
  <si>
    <t>% in total profit brut</t>
  </si>
  <si>
    <t>serviciu 2</t>
  </si>
  <si>
    <t>Pret unitar</t>
  </si>
  <si>
    <t>serviciu 3</t>
  </si>
  <si>
    <t>serviciu 4</t>
  </si>
  <si>
    <t>serviciu 5</t>
  </si>
  <si>
    <t>REZULTATUL TOTAL privind toate serviciile</t>
  </si>
  <si>
    <t>TOTAL Venit din vinzari</t>
  </si>
  <si>
    <t>TOTAL Cost Vinzari</t>
  </si>
  <si>
    <t>TOTAL Profit brut (pierdere bruta)</t>
  </si>
  <si>
    <t>CHELTUIELI</t>
  </si>
  <si>
    <t>Lista cheltuielilor</t>
  </si>
  <si>
    <t>TOTAL                ANUL  2020</t>
  </si>
  <si>
    <t>Cheltuieli comerciale</t>
  </si>
  <si>
    <t xml:space="preserve">Cheltuieli de marketing </t>
  </si>
  <si>
    <t>Cheltuieli de distributie (transport)</t>
  </si>
  <si>
    <t>Reclama</t>
  </si>
  <si>
    <t>Alte cheltuieli comerciale</t>
  </si>
  <si>
    <t>Cheltuieli generale si administrative</t>
  </si>
  <si>
    <t xml:space="preserve">Uzura activelor materiale </t>
  </si>
  <si>
    <t xml:space="preserve">Amortizarea activelor nemateriale </t>
  </si>
  <si>
    <t xml:space="preserve">Salariul personalului administrativ </t>
  </si>
  <si>
    <t>Cheltuieli privind asigurarile (fond social+asig.med.)</t>
  </si>
  <si>
    <t>Alte impozite si taxe</t>
  </si>
  <si>
    <t>Cheltuieli de protocol (petreceri corporative)</t>
  </si>
  <si>
    <t>Cheltuieli de deplasare</t>
  </si>
  <si>
    <t>Alte cheltuieli generale si administrative</t>
  </si>
  <si>
    <t>Reparatii curente a activelor materiale</t>
  </si>
  <si>
    <t xml:space="preserve">Alte cheltuieli operationale </t>
  </si>
  <si>
    <t>Arenda curenta si servcii comunale</t>
  </si>
  <si>
    <t xml:space="preserve">Cheltuieli privind dobinda pentru credite si imprumuturi </t>
  </si>
  <si>
    <t>Rebut</t>
  </si>
  <si>
    <t>Alte cheltuieli operationale</t>
  </si>
  <si>
    <t>Total cheltuieli</t>
  </si>
  <si>
    <t>Raportul de Profit si Pierderi</t>
  </si>
  <si>
    <t>Indicatori</t>
  </si>
  <si>
    <t>№ стр</t>
  </si>
  <si>
    <t>Venit din vinzari</t>
  </si>
  <si>
    <t>Costul vinzarilor</t>
  </si>
  <si>
    <t>Profit brut (pierdere) (r.010-r.020)</t>
  </si>
  <si>
    <t>Rezultat din activitatea operationala: profit (pierdere) (r.030+ r.040- r.050-r.060-r.070)</t>
  </si>
  <si>
    <t>Результат от другой деятельности: прибыль (убыток):</t>
  </si>
  <si>
    <t>Результат от инвестиционной деятельности: прибыль (убыток) (621-721)</t>
  </si>
  <si>
    <t>Результат от финансовой деятельности: прибыль (убыток) (622-722)</t>
  </si>
  <si>
    <t>Чрезвычайный результат: прибыль (убыток) (623-723)</t>
  </si>
  <si>
    <t>Profit (pierderea) perioadei de gestiune pina la impozitare (r.080 + r.090)</t>
  </si>
  <si>
    <t>Impozit pe venit</t>
  </si>
  <si>
    <t>Profit net (pierdere)                                                    (r.100 – r.110)</t>
  </si>
  <si>
    <t>Adaos comercial</t>
  </si>
  <si>
    <t>Marja</t>
  </si>
  <si>
    <t>Fluxul mijloacelor banesti</t>
  </si>
  <si>
    <t>Perioada</t>
  </si>
  <si>
    <t xml:space="preserve">TOTAL    </t>
  </si>
  <si>
    <t xml:space="preserve">Fluxul net al mijloacelor băneşti din activitatea operaţională </t>
  </si>
  <si>
    <t>Incasari din vinzari</t>
  </si>
  <si>
    <t xml:space="preserve">incasari din vinzari de facto </t>
  </si>
  <si>
    <t>incasari din creante</t>
  </si>
  <si>
    <t>incasari de avansuri de la clienti</t>
  </si>
  <si>
    <t>Plati privind achizitiile</t>
  </si>
  <si>
    <t>Plati furnizorilor</t>
  </si>
  <si>
    <t>Plata datoriilor</t>
  </si>
  <si>
    <t>Plata avansurilor</t>
  </si>
  <si>
    <t>Plati privind cheltuielile</t>
  </si>
  <si>
    <t>TOTAL flux net al mijloacelor banesti din activitatea operationala</t>
  </si>
  <si>
    <t xml:space="preserve">Fluxul net al mijloacelor băneşti din activitatea de investiţii </t>
  </si>
  <si>
    <t>Procurarea activelor pe termen lung</t>
  </si>
  <si>
    <t xml:space="preserve">Procurarea altor active </t>
  </si>
  <si>
    <t>Investitii in constructii si reparatii</t>
  </si>
  <si>
    <t>Procurarea activelor nemateriale</t>
  </si>
  <si>
    <t>Vinzarea activelor</t>
  </si>
  <si>
    <t xml:space="preserve">TOTAL flux net al mijloacelor băneşti din activitatea de investiţii </t>
  </si>
  <si>
    <t>Fluxul net al mijloacelor băneşti din activitatea financiară</t>
  </si>
  <si>
    <t>Încasări băneşti sub formă de credite şi împrumuturi</t>
  </si>
  <si>
    <t>Încasări băneşti sub formă de grant</t>
  </si>
  <si>
    <t>Plăţi băneşti privind creditele şi împrumuturile</t>
  </si>
  <si>
    <t>TOTAL flux net al mijloacelor băneşti din activitatea financiară</t>
  </si>
  <si>
    <t>Fluxul mijloacelor banesti ale fondatorilor  (contributii si retrageri de capital)</t>
  </si>
  <si>
    <t>Încasări băneşti de la fondatori</t>
  </si>
  <si>
    <t>Plata dividendelor</t>
  </si>
  <si>
    <t xml:space="preserve">TOTAL flux net al mijloacelor banesti depuse/retrase de catre fondatori </t>
  </si>
  <si>
    <t xml:space="preserve">TOTAL FLUX MIJLOACE BANESTI LUNAR </t>
  </si>
  <si>
    <t xml:space="preserve">Sold mijloace banesti la inceputul lunii </t>
  </si>
  <si>
    <t xml:space="preserve">Sold mijloace banesti la sfirsitul lunii </t>
  </si>
  <si>
    <t>Indicatori financiari</t>
  </si>
  <si>
    <t>Indicatori lichiditatii</t>
  </si>
  <si>
    <t xml:space="preserve">tr 1 </t>
  </si>
  <si>
    <t>Lichiditatea curenta = Active curente /  Datorii pe termen scurt</t>
  </si>
  <si>
    <t>Lichititatea imediata = (Active curente-SMM) /  Datorii pe termen scurt</t>
  </si>
  <si>
    <t>Lichititatea absoluta  = Mijloace banesti /   Datorii pe termen scurt</t>
  </si>
  <si>
    <t>Indicatorii rentabilitatii</t>
  </si>
  <si>
    <t>Rentabilitatea vinzarilor = Profit net / Venit din vinzari</t>
  </si>
  <si>
    <t>Rentabilitatea profitului brut  = Profit brut / Venit din vinzari</t>
  </si>
  <si>
    <t>Rentabilitatea cheltuielilor = Profit pina la impozitare / Sinecost</t>
  </si>
  <si>
    <t>Rentabilitatea activelor (ROA) = Profit net / Active</t>
  </si>
  <si>
    <t>Rentabilitatea capitalului propriu (ROE)  = Profit net  / Capital propriu</t>
  </si>
  <si>
    <t>Analiza stabilitatii financiare</t>
  </si>
  <si>
    <t>Fond de rulment (Capital circulant) = Capital propriu -Active imobilizate ( pe termen lung)</t>
  </si>
  <si>
    <t xml:space="preserve">valoarea negativa indica ca intreprinderea are o situatie financiar instabila </t>
  </si>
  <si>
    <t>Coeficientul indatorarii = Datorii / Active</t>
  </si>
  <si>
    <t>Coeficientul autonomiei financiare = Capitalul propriu / Active</t>
  </si>
  <si>
    <t>Coeficientul de indatorare  = Capital propriu / Capital imprumutat</t>
  </si>
  <si>
    <t>Active pe termen lung</t>
  </si>
  <si>
    <t>Indica activele care nu imbraca o forma materiala  (drept de folosinta a terenurilor, resurselor naturale, patente, licente, marca , drept de autor).</t>
  </si>
  <si>
    <t xml:space="preserve">Active materiale pe termen lung </t>
  </si>
  <si>
    <t>Valoarea de intrare a  activelor materiale pe termen lung (cladiri, utilaje), utilizate in activitatea operationala cit si cele din rezerve.</t>
  </si>
  <si>
    <t xml:space="preserve">Constructii capitale </t>
  </si>
  <si>
    <t>Cheltuielile intreprinderii pentru constructii capitale si montarea utilajului in curs de desfasurare</t>
  </si>
  <si>
    <t>Investitii financiare</t>
  </si>
  <si>
    <t>Investitii financiare pe termen lung : investitii in filiale, intreprindri afiliate, imprumuturi cu termen mai mare de 12 luni .</t>
  </si>
  <si>
    <t>Active curente</t>
  </si>
  <si>
    <t>Rezerve</t>
  </si>
  <si>
    <t xml:space="preserve">Include rezervele de materie prima , materiale, combustibil, semifabricate, stocuri rezultate din procesul de productie, marfuri livrate dar neachitate pina in momentul achitarii lor, cheltuielile rezultate in perioada curenta dar produse pentru periaoda si neincluse in costurile de producere. </t>
  </si>
  <si>
    <t>Creante</t>
  </si>
  <si>
    <t>Se formeaza in rezultatul activitatii comerciale si indica datoria altor intreprinderi fata de intreprinderea mea. Creantele pot fi vindute companiilor de colectare.</t>
  </si>
  <si>
    <t>Arata investitiile pe termen scurt (pina la 12 luni) in hirtii de valoare in capitalul altor intreprinderi, actiuni personale rascumparate de la actionari .</t>
  </si>
  <si>
    <t>Mijloace banesti</t>
  </si>
  <si>
    <t xml:space="preserve">Indica suma mijloacelor banesti de care dispune intreprinderea la moment. mijloacele banesti se pot gasi pe conturile curente sau in casieria intreprinderii. Majorarea de valoare pe acest cont indica imbunatatiri ale situatiei financiare ale intreprinderii. </t>
  </si>
  <si>
    <t>Capital propriu si rezerve</t>
  </si>
  <si>
    <t>Capital social</t>
  </si>
  <si>
    <t xml:space="preserve">Suma mijloacelor depusa ca capital initial de catre fondatorii companiei. </t>
  </si>
  <si>
    <t>Capital suplimentar</t>
  </si>
  <si>
    <t xml:space="preserve">Suma mijloacelor provenite din majorare de capital, mijloacele banesti primite cu titlu gratuit (granturi), majorari de capital (diferenta dintre valoare nominala si de piata a actiunilor companieie din contul retinerii de vinzare a acestora) </t>
  </si>
  <si>
    <t>Capital de rezerva</t>
  </si>
  <si>
    <t>Suma ramasa din fonduri de rezerva si alte fonduri, formate conform legislatiei, inclusiv si alte fonduri formate din contul politicii interne a intreprinderii.</t>
  </si>
  <si>
    <t>Profit net nerepartizat al perioadei de gestiune</t>
  </si>
  <si>
    <t>Suma profitului nerepartizat al perioadei de gestiune</t>
  </si>
  <si>
    <t>Datorii pe termen lung</t>
  </si>
  <si>
    <t>Obligatii cu termen de achitare mai mare de 12 luni, inclusiv credite bancare pe termen lung.</t>
  </si>
  <si>
    <t>Imprumuturi pe termen scurt</t>
  </si>
  <si>
    <t>Obligatii cu termen de achitare mai mic de 12 luni, inclusiv credite bancare pe termen scurt.</t>
  </si>
  <si>
    <t xml:space="preserve">Include datorii fata de furnizori, angajati si alte datorii cu termen de scadenta de pina la 12 luni.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</si>
</sst>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 &quot;lei&quot;_-;\-* #,##0\ &quot;lei&quot;_-;_-* &quot;-&quot;\ &quot;lei&quot;_-;_-@_-"/>
    <numFmt numFmtId="177" formatCode="_-* #,##0.00\ _l_e_i_-;\-* #,##0.00\ _l_e_i_-;_-* &quot;-&quot;??\ _l_e_i_-;_-@_-"/>
    <numFmt numFmtId="178" formatCode="_-* #,##0\ _l_e_i_-;\-* #,##0\ _l_e_i_-;_-* &quot;-&quot;\ _l_e_i_-;_-@_-"/>
    <numFmt numFmtId="179" formatCode="_-* #,##0.00\ &quot;lei&quot;_-;\-* #,##0.00\ &quot;lei&quot;_-;_-* &quot;-&quot;??\ &quot;lei&quot;_-;_-@_-"/>
    <numFmt numFmtId="180" formatCode="_(* #,##0.00_);_(* \(#,##0.00\);_(* &quot;-&quot;??_);_(@_)"/>
    <numFmt numFmtId="181" formatCode="0.0%"/>
    <numFmt numFmtId="182" formatCode="[$-418]mmm\-yy;@"/>
    <numFmt numFmtId="183" formatCode="#,##0_ ;[Red]\-#,##0\ "/>
    <numFmt numFmtId="184" formatCode="_(* #,##0_);_(* \(#,##0\);_(* &quot;-&quot;??_);_(@_)"/>
  </numFmts>
  <fonts count="111">
    <font>
      <sz val="11"/>
      <color theme="1"/>
      <name val="Calibri"/>
      <family val="2"/>
    </font>
    <font>
      <sz val="11"/>
      <name val="Calibri"/>
      <family val="2"/>
    </font>
    <font>
      <b/>
      <sz val="11"/>
      <color indexed="8"/>
      <name val="Arial Narrow"/>
      <family val="2"/>
    </font>
    <font>
      <sz val="11"/>
      <color indexed="8"/>
      <name val="Arial Narrow"/>
      <family val="2"/>
    </font>
    <font>
      <sz val="11"/>
      <color indexed="8"/>
      <name val="Calibri"/>
      <family val="2"/>
    </font>
    <font>
      <sz val="9"/>
      <color indexed="8"/>
      <name val="Calibri"/>
      <family val="2"/>
    </font>
    <font>
      <b/>
      <sz val="18"/>
      <color indexed="8"/>
      <name val="Calibri"/>
      <family val="2"/>
    </font>
    <font>
      <sz val="18"/>
      <color indexed="8"/>
      <name val="Calibri"/>
      <family val="2"/>
    </font>
    <font>
      <sz val="10"/>
      <color indexed="16"/>
      <name val="Calibri"/>
      <family val="2"/>
    </font>
    <font>
      <b/>
      <sz val="11"/>
      <color indexed="8"/>
      <name val="Calibri"/>
      <family val="2"/>
    </font>
    <font>
      <sz val="11"/>
      <color indexed="16"/>
      <name val="Calibri"/>
      <family val="2"/>
    </font>
    <font>
      <sz val="11"/>
      <color indexed="26"/>
      <name val="Calibri"/>
      <family val="2"/>
    </font>
    <font>
      <sz val="9"/>
      <color indexed="10"/>
      <name val="Calibri"/>
      <family val="2"/>
    </font>
    <font>
      <sz val="12"/>
      <color indexed="30"/>
      <name val="Calibri"/>
      <family val="2"/>
    </font>
    <font>
      <sz val="12"/>
      <name val="Calibri"/>
      <family val="2"/>
    </font>
    <font>
      <b/>
      <sz val="18"/>
      <name val="Calibri"/>
      <family val="2"/>
    </font>
    <font>
      <b/>
      <sz val="11"/>
      <name val="Calibri"/>
      <family val="2"/>
    </font>
    <font>
      <b/>
      <sz val="14"/>
      <color indexed="30"/>
      <name val="Calibri"/>
      <family val="2"/>
    </font>
    <font>
      <b/>
      <sz val="16"/>
      <color indexed="30"/>
      <name val="Calibri"/>
      <family val="2"/>
    </font>
    <font>
      <b/>
      <sz val="12"/>
      <name val="Calibri"/>
      <family val="2"/>
    </font>
    <font>
      <b/>
      <u val="single"/>
      <sz val="12"/>
      <name val="Calibri"/>
      <family val="2"/>
    </font>
    <font>
      <b/>
      <sz val="12"/>
      <color indexed="30"/>
      <name val="Calibri"/>
      <family val="2"/>
    </font>
    <font>
      <sz val="12"/>
      <color indexed="10"/>
      <name val="Calibri"/>
      <family val="2"/>
    </font>
    <font>
      <u val="single"/>
      <sz val="12"/>
      <name val="Calibri"/>
      <family val="2"/>
    </font>
    <font>
      <sz val="10"/>
      <color indexed="23"/>
      <name val="Calibri"/>
      <family val="2"/>
    </font>
    <font>
      <b/>
      <sz val="16"/>
      <color indexed="8"/>
      <name val="Calibri"/>
      <family val="2"/>
    </font>
    <font>
      <b/>
      <sz val="11"/>
      <color indexed="23"/>
      <name val="Calibri"/>
      <family val="2"/>
    </font>
    <font>
      <sz val="11"/>
      <color indexed="23"/>
      <name val="Calibri"/>
      <family val="2"/>
    </font>
    <font>
      <i/>
      <sz val="11"/>
      <color indexed="23"/>
      <name val="Calibri"/>
      <family val="2"/>
    </font>
    <font>
      <sz val="11"/>
      <color indexed="10"/>
      <name val="Calibri"/>
      <family val="2"/>
    </font>
    <font>
      <b/>
      <sz val="11"/>
      <color indexed="30"/>
      <name val="Calibri"/>
      <family val="2"/>
    </font>
    <font>
      <sz val="10"/>
      <color indexed="30"/>
      <name val="Calibri"/>
      <family val="2"/>
    </font>
    <font>
      <sz val="11"/>
      <color indexed="9"/>
      <name val="Calibri"/>
      <family val="2"/>
    </font>
    <font>
      <b/>
      <sz val="16"/>
      <name val="Calibri"/>
      <family val="2"/>
    </font>
    <font>
      <i/>
      <sz val="11"/>
      <color indexed="56"/>
      <name val="Calibri"/>
      <family val="2"/>
    </font>
    <font>
      <i/>
      <sz val="11"/>
      <color indexed="9"/>
      <name val="Calibri"/>
      <family val="2"/>
    </font>
    <font>
      <b/>
      <sz val="11"/>
      <color indexed="9"/>
      <name val="Calibri"/>
      <family val="2"/>
    </font>
    <font>
      <b/>
      <sz val="12"/>
      <color indexed="10"/>
      <name val="Calibri"/>
      <family val="2"/>
    </font>
    <font>
      <b/>
      <sz val="11"/>
      <color indexed="10"/>
      <name val="Calibri"/>
      <family val="2"/>
    </font>
    <font>
      <b/>
      <sz val="12"/>
      <color indexed="8"/>
      <name val="Calibri"/>
      <family val="2"/>
    </font>
    <font>
      <b/>
      <i/>
      <sz val="11"/>
      <color indexed="8"/>
      <name val="Calibri"/>
      <family val="2"/>
    </font>
    <font>
      <i/>
      <sz val="10"/>
      <color indexed="8"/>
      <name val="Calibri"/>
      <family val="2"/>
    </font>
    <font>
      <sz val="14"/>
      <name val="Calibri"/>
      <family val="2"/>
    </font>
    <font>
      <sz val="14"/>
      <color indexed="10"/>
      <name val="Arial"/>
      <family val="2"/>
    </font>
    <font>
      <sz val="14"/>
      <color indexed="8"/>
      <name val="Arial"/>
      <family val="2"/>
    </font>
    <font>
      <u val="single"/>
      <sz val="11"/>
      <color indexed="30"/>
      <name val="Calibri"/>
      <family val="2"/>
    </font>
    <font>
      <sz val="10"/>
      <name val="Arial"/>
      <family val="2"/>
    </font>
    <font>
      <b/>
      <sz val="13"/>
      <color indexed="54"/>
      <name val="Calibri"/>
      <family val="2"/>
    </font>
    <font>
      <u val="single"/>
      <sz val="11"/>
      <color indexed="25"/>
      <name val="Calibri"/>
      <family val="2"/>
    </font>
    <font>
      <b/>
      <sz val="11"/>
      <color indexed="63"/>
      <name val="Calibri"/>
      <family val="2"/>
    </font>
    <font>
      <b/>
      <sz val="11"/>
      <color indexed="54"/>
      <name val="Calibri"/>
      <family val="2"/>
    </font>
    <font>
      <b/>
      <sz val="18"/>
      <color indexed="54"/>
      <name val="Calibri Light"/>
      <family val="2"/>
    </font>
    <font>
      <sz val="11"/>
      <color indexed="17"/>
      <name val="Calibri"/>
      <family val="2"/>
    </font>
    <font>
      <sz val="11"/>
      <color indexed="62"/>
      <name val="Calibri"/>
      <family val="2"/>
    </font>
    <font>
      <b/>
      <sz val="15"/>
      <color indexed="54"/>
      <name val="Calibri"/>
      <family val="2"/>
    </font>
    <font>
      <sz val="11"/>
      <color indexed="53"/>
      <name val="Calibri"/>
      <family val="2"/>
    </font>
    <font>
      <sz val="11"/>
      <color indexed="19"/>
      <name val="Calibri"/>
      <family val="2"/>
    </font>
    <font>
      <b/>
      <sz val="11"/>
      <color indexed="53"/>
      <name val="Calibri"/>
      <family val="2"/>
    </font>
    <font>
      <sz val="10"/>
      <name val="Arial Cyr"/>
      <family val="2"/>
    </font>
    <font>
      <b/>
      <sz val="9"/>
      <name val="Tahoma"/>
      <family val="2"/>
    </font>
    <font>
      <sz val="9"/>
      <name val="Tahoma"/>
      <family val="2"/>
    </font>
    <font>
      <u val="single"/>
      <sz val="11"/>
      <color theme="10"/>
      <name val="Calibri"/>
      <family val="2"/>
    </font>
    <font>
      <sz val="11"/>
      <color theme="0"/>
      <name val="Calibri"/>
      <family val="2"/>
    </font>
    <font>
      <u val="single"/>
      <sz val="11"/>
      <color theme="11"/>
      <name val="Calibri"/>
      <family val="2"/>
    </font>
    <font>
      <b/>
      <sz val="11"/>
      <color theme="0"/>
      <name val="Calibri"/>
      <family val="2"/>
    </font>
    <font>
      <b/>
      <sz val="13"/>
      <color theme="3"/>
      <name val="Calibri"/>
      <family val="2"/>
    </font>
    <font>
      <sz val="11"/>
      <color rgb="FFFF0000"/>
      <name val="Calibri"/>
      <family val="2"/>
    </font>
    <font>
      <b/>
      <sz val="18"/>
      <color theme="3"/>
      <name val="Calibri Light"/>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b/>
      <sz val="11"/>
      <color theme="1"/>
      <name val="Arial Narrow"/>
      <family val="2"/>
    </font>
    <font>
      <sz val="11"/>
      <color theme="1"/>
      <name val="Arial Narrow"/>
      <family val="2"/>
    </font>
    <font>
      <sz val="9"/>
      <color theme="1"/>
      <name val="Calibri"/>
      <family val="2"/>
    </font>
    <font>
      <b/>
      <sz val="18"/>
      <color theme="1"/>
      <name val="Calibri"/>
      <family val="2"/>
    </font>
    <font>
      <sz val="18"/>
      <color theme="1"/>
      <name val="Calibri"/>
      <family val="2"/>
    </font>
    <font>
      <sz val="10"/>
      <color rgb="FF7B0018"/>
      <name val="Calibri"/>
      <family val="2"/>
    </font>
    <font>
      <sz val="11"/>
      <color rgb="FF800000"/>
      <name val="Calibri"/>
      <family val="2"/>
    </font>
    <font>
      <sz val="11"/>
      <color theme="5" tint="0.7999799847602844"/>
      <name val="Calibri"/>
      <family val="2"/>
    </font>
    <font>
      <sz val="9"/>
      <color rgb="FFFF0000"/>
      <name val="Calibri"/>
      <family val="2"/>
    </font>
    <font>
      <sz val="12"/>
      <color rgb="FF0070C0"/>
      <name val="Calibri"/>
      <family val="2"/>
    </font>
    <font>
      <b/>
      <sz val="14"/>
      <color rgb="FF0070C0"/>
      <name val="Calibri"/>
      <family val="2"/>
    </font>
    <font>
      <b/>
      <sz val="16"/>
      <color rgb="FF0070C0"/>
      <name val="Calibri"/>
      <family val="2"/>
    </font>
    <font>
      <b/>
      <sz val="12"/>
      <color rgb="FF0070C0"/>
      <name val="Calibri"/>
      <family val="2"/>
    </font>
    <font>
      <sz val="12"/>
      <color rgb="FFC00000"/>
      <name val="Calibri"/>
      <family val="2"/>
    </font>
    <font>
      <sz val="10"/>
      <color theme="0" tint="-0.4999699890613556"/>
      <name val="Calibri"/>
      <family val="2"/>
    </font>
    <font>
      <b/>
      <sz val="11"/>
      <color theme="0" tint="-0.4999699890613556"/>
      <name val="Calibri"/>
      <family val="2"/>
    </font>
    <font>
      <sz val="11"/>
      <color theme="0" tint="-0.4999699890613556"/>
      <name val="Calibri"/>
      <family val="2"/>
    </font>
    <font>
      <i/>
      <sz val="11"/>
      <color theme="0" tint="-0.4999699890613556"/>
      <name val="Calibri"/>
      <family val="2"/>
    </font>
    <font>
      <sz val="11"/>
      <color rgb="FFC00000"/>
      <name val="Calibri"/>
      <family val="2"/>
    </font>
    <font>
      <b/>
      <sz val="11"/>
      <color rgb="FF0070C0"/>
      <name val="Calibri"/>
      <family val="2"/>
    </font>
    <font>
      <sz val="10"/>
      <color rgb="FF0070C0"/>
      <name val="Calibri"/>
      <family val="2"/>
    </font>
    <font>
      <i/>
      <sz val="11"/>
      <color rgb="FF002060"/>
      <name val="Calibri"/>
      <family val="2"/>
    </font>
    <font>
      <i/>
      <sz val="11"/>
      <color theme="0"/>
      <name val="Calibri"/>
      <family val="2"/>
    </font>
    <font>
      <b/>
      <sz val="16"/>
      <color theme="1"/>
      <name val="Calibri"/>
      <family val="2"/>
    </font>
    <font>
      <b/>
      <sz val="12"/>
      <color rgb="FFC00000"/>
      <name val="Calibri"/>
      <family val="2"/>
    </font>
    <font>
      <b/>
      <sz val="11"/>
      <color rgb="FFC00000"/>
      <name val="Calibri"/>
      <family val="2"/>
    </font>
    <font>
      <b/>
      <sz val="12"/>
      <color theme="1"/>
      <name val="Calibri"/>
      <family val="2"/>
    </font>
    <font>
      <b/>
      <i/>
      <sz val="11"/>
      <color theme="1"/>
      <name val="Calibri"/>
      <family val="2"/>
    </font>
    <font>
      <i/>
      <sz val="10"/>
      <color theme="1"/>
      <name val="Calibri"/>
      <family val="2"/>
    </font>
    <font>
      <sz val="14"/>
      <color rgb="FFC00000"/>
      <name val="Arial"/>
      <family val="2"/>
    </font>
    <font>
      <sz val="14"/>
      <color theme="1"/>
      <name val="Arial"/>
      <family val="2"/>
    </font>
    <font>
      <b/>
      <sz val="8"/>
      <name val="Calibri"/>
      <family val="2"/>
    </font>
  </fonts>
  <fills count="41">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indexed="50"/>
        <bgColor indexed="64"/>
      </patternFill>
    </fill>
    <fill>
      <patternFill patternType="solid">
        <fgColor rgb="FFCCCCFF"/>
        <bgColor indexed="64"/>
      </patternFill>
    </fill>
    <fill>
      <patternFill patternType="solid">
        <fgColor rgb="FFFFC0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color indexed="63"/>
      </left>
      <right>
        <color indexed="63"/>
      </right>
      <top style="thin">
        <color theme="4"/>
      </top>
      <bottom style="double">
        <color theme="4"/>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medium">
        <color rgb="FF000000"/>
      </right>
      <top style="medium">
        <color rgb="FF000000"/>
      </top>
      <bottom/>
    </border>
    <border>
      <left/>
      <right style="medium">
        <color rgb="FF000000"/>
      </right>
      <top/>
      <bottom style="medium">
        <color rgb="FF000000"/>
      </bottom>
    </border>
    <border>
      <left/>
      <right style="thin">
        <color rgb="FF000000"/>
      </right>
      <top/>
      <bottom style="medium">
        <color rgb="FF000000"/>
      </bottom>
    </border>
    <border>
      <left style="thin">
        <color rgb="FF000000"/>
      </left>
      <right style="medium">
        <color rgb="FF000000"/>
      </right>
      <top/>
      <bottom/>
    </border>
    <border>
      <left style="thin">
        <color rgb="FF000000"/>
      </left>
      <right style="medium">
        <color rgb="FF000000"/>
      </right>
      <top/>
      <bottom style="medium">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medium">
        <color rgb="FF000000"/>
      </right>
      <top/>
      <bottom style="thin">
        <color rgb="FF000000"/>
      </bottom>
    </border>
    <border>
      <left/>
      <right style="medium">
        <color rgb="FF000000"/>
      </right>
      <top/>
      <bottom style="thin">
        <color rgb="FF000000"/>
      </bottom>
    </border>
    <border>
      <left/>
      <right style="thin">
        <color rgb="FF000000"/>
      </right>
      <top/>
      <bottom style="thin">
        <color rgb="FF000000"/>
      </bottom>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
      <left/>
      <right style="thin"/>
      <top style="medium"/>
      <bottom style="thin"/>
    </border>
    <border>
      <left style="medium"/>
      <right style="thin"/>
      <top style="thin"/>
      <bottom style="medium"/>
    </border>
    <border>
      <left style="thin"/>
      <right style="thin"/>
      <top style="thin"/>
      <bottom style="medium"/>
    </border>
    <border>
      <left style="thin"/>
      <right style="thin"/>
      <top style="thin"/>
      <bottom/>
    </border>
    <border>
      <left style="medium"/>
      <right/>
      <top style="medium"/>
      <bottom style="medium"/>
    </border>
    <border>
      <left/>
      <right/>
      <top style="medium"/>
      <bottom style="medium"/>
    </border>
    <border>
      <left style="medium"/>
      <right style="thin"/>
      <top style="thin"/>
      <bottom style="thin"/>
    </border>
    <border>
      <left style="thin"/>
      <right style="thin"/>
      <top style="thin"/>
      <bottom style="thin"/>
    </border>
    <border>
      <left/>
      <right style="thin"/>
      <top style="thin"/>
      <bottom style="thin"/>
    </border>
    <border>
      <left/>
      <right style="thin"/>
      <top style="medium"/>
      <bottom style="medium"/>
    </border>
    <border>
      <left style="thin"/>
      <right style="thin"/>
      <top style="medium"/>
      <bottom style="medium"/>
    </border>
    <border>
      <left style="medium"/>
      <right/>
      <top/>
      <bottom style="medium"/>
    </border>
    <border>
      <left/>
      <right/>
      <top/>
      <bottom style="medium"/>
    </border>
    <border>
      <left style="medium"/>
      <right style="thin"/>
      <top/>
      <bottom style="thin"/>
    </border>
    <border>
      <left style="thin"/>
      <right style="thin"/>
      <top/>
      <bottom style="thin"/>
    </border>
    <border>
      <left/>
      <right style="thin"/>
      <top/>
      <bottom style="thin"/>
    </border>
    <border>
      <left style="medium"/>
      <right/>
      <top style="medium"/>
      <bottom style="thin"/>
    </border>
    <border>
      <left style="medium"/>
      <right/>
      <top style="thin"/>
      <bottom style="medium"/>
    </border>
    <border>
      <left/>
      <right/>
      <top style="thin"/>
      <bottom style="medium"/>
    </border>
    <border>
      <left/>
      <right style="thin"/>
      <top style="medium"/>
      <bottom/>
    </border>
    <border>
      <left style="thin"/>
      <right style="thin"/>
      <top style="medium"/>
      <bottom/>
    </border>
    <border>
      <left style="medium"/>
      <right style="thin"/>
      <top style="medium"/>
      <bottom style="medium"/>
    </border>
    <border>
      <left/>
      <right style="thin"/>
      <top style="thin"/>
      <bottom style="medium"/>
    </border>
    <border>
      <left style="thin"/>
      <right/>
      <top style="medium"/>
      <bottom style="thin"/>
    </border>
    <border>
      <left style="medium"/>
      <right style="medium"/>
      <top style="medium"/>
      <bottom style="thin"/>
    </border>
    <border>
      <left style="medium"/>
      <right style="medium"/>
      <top style="thin"/>
      <bottom/>
    </border>
    <border>
      <left style="medium"/>
      <right style="medium"/>
      <top style="medium"/>
      <bottom style="medium"/>
    </border>
    <border>
      <left style="thin"/>
      <right/>
      <top style="thin"/>
      <bottom style="thin"/>
    </border>
    <border>
      <left style="medium"/>
      <right style="medium"/>
      <top style="thin"/>
      <bottom style="thin"/>
    </border>
    <border>
      <left/>
      <right/>
      <top style="thin"/>
      <bottom style="thin"/>
    </border>
    <border>
      <left style="thin"/>
      <right/>
      <top style="medium"/>
      <bottom style="medium"/>
    </border>
    <border>
      <left style="medium"/>
      <right style="medium"/>
      <top/>
      <bottom style="medium"/>
    </border>
    <border>
      <left style="thin"/>
      <right/>
      <top/>
      <bottom style="thin"/>
    </border>
    <border>
      <left style="medium"/>
      <right style="medium"/>
      <top/>
      <bottom style="thin"/>
    </border>
    <border>
      <left style="medium"/>
      <right style="medium"/>
      <top style="thin"/>
      <bottom style="medium"/>
    </border>
    <border>
      <left style="thin"/>
      <right/>
      <top style="medium"/>
      <bottom/>
    </border>
    <border>
      <left style="medium"/>
      <right style="medium"/>
      <top style="medium"/>
      <bottom/>
    </border>
    <border>
      <left/>
      <right/>
      <top/>
      <bottom style="thin"/>
    </border>
    <border>
      <left style="thin"/>
      <right/>
      <top style="thin"/>
      <bottom/>
    </border>
    <border>
      <left/>
      <right style="medium"/>
      <top style="thin"/>
      <bottom style="thin"/>
    </border>
    <border>
      <left/>
      <right style="thin"/>
      <top/>
      <bottom/>
    </border>
    <border>
      <left/>
      <right style="thin"/>
      <top style="thin"/>
      <bottom/>
    </border>
    <border>
      <left style="medium"/>
      <right style="medium"/>
      <top/>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64" fillId="4" borderId="1" applyNumberFormat="0" applyAlignment="0" applyProtection="0"/>
    <xf numFmtId="0" fontId="65" fillId="0" borderId="2" applyNumberFormat="0" applyFill="0" applyAlignment="0" applyProtection="0"/>
    <xf numFmtId="0" fontId="0" fillId="5" borderId="3" applyNumberFormat="0" applyFont="0" applyAlignment="0" applyProtection="0"/>
    <xf numFmtId="0" fontId="0" fillId="6" borderId="0" applyNumberFormat="0" applyBorder="0" applyAlignment="0" applyProtection="0"/>
    <xf numFmtId="0" fontId="66" fillId="0" borderId="0" applyNumberFormat="0" applyFill="0" applyBorder="0" applyAlignment="0" applyProtection="0"/>
    <xf numFmtId="0" fontId="0" fillId="7"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8" borderId="6" applyNumberFormat="0" applyAlignment="0" applyProtection="0"/>
    <xf numFmtId="0" fontId="62" fillId="9" borderId="0" applyNumberFormat="0" applyBorder="0" applyAlignment="0" applyProtection="0"/>
    <xf numFmtId="0" fontId="72" fillId="10" borderId="0" applyNumberFormat="0" applyBorder="0" applyAlignment="0" applyProtection="0"/>
    <xf numFmtId="0" fontId="73" fillId="11" borderId="7" applyNumberFormat="0" applyAlignment="0" applyProtection="0"/>
    <xf numFmtId="0" fontId="0" fillId="12" borderId="0" applyNumberFormat="0" applyBorder="0" applyAlignment="0" applyProtection="0"/>
    <xf numFmtId="0" fontId="74" fillId="11" borderId="6" applyNumberFormat="0" applyAlignment="0" applyProtection="0"/>
    <xf numFmtId="0" fontId="75" fillId="0" borderId="8" applyNumberFormat="0" applyFill="0" applyAlignment="0" applyProtection="0"/>
    <xf numFmtId="0" fontId="76" fillId="0" borderId="9" applyNumberFormat="0" applyFill="0" applyAlignment="0" applyProtection="0"/>
    <xf numFmtId="0" fontId="77" fillId="13" borderId="0" applyNumberFormat="0" applyBorder="0" applyAlignment="0" applyProtection="0"/>
    <xf numFmtId="0" fontId="46" fillId="0" borderId="0">
      <alignment/>
      <protection/>
    </xf>
    <xf numFmtId="0" fontId="78" fillId="14" borderId="0" applyNumberFormat="0" applyBorder="0" applyAlignment="0" applyProtection="0"/>
    <xf numFmtId="0" fontId="62" fillId="15" borderId="0" applyNumberFormat="0" applyBorder="0" applyAlignment="0" applyProtection="0"/>
    <xf numFmtId="0" fontId="46" fillId="0" borderId="0">
      <alignment/>
      <protection/>
    </xf>
    <xf numFmtId="0" fontId="0" fillId="16" borderId="0" applyNumberFormat="0" applyBorder="0" applyAlignment="0" applyProtection="0"/>
    <xf numFmtId="0" fontId="62" fillId="17" borderId="0" applyNumberFormat="0" applyBorder="0" applyAlignment="0" applyProtection="0"/>
    <xf numFmtId="0" fontId="46" fillId="0" borderId="0">
      <alignment/>
      <protection/>
    </xf>
    <xf numFmtId="0" fontId="6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62" fillId="21" borderId="0" applyNumberFormat="0" applyBorder="0" applyAlignment="0" applyProtection="0"/>
    <xf numFmtId="0" fontId="58" fillId="0" borderId="0">
      <alignment/>
      <protection/>
    </xf>
    <xf numFmtId="0" fontId="62" fillId="22" borderId="0" applyNumberFormat="0" applyBorder="0" applyAlignment="0" applyProtection="0"/>
    <xf numFmtId="0" fontId="0" fillId="23" borderId="0" applyNumberFormat="0" applyBorder="0" applyAlignment="0" applyProtection="0"/>
    <xf numFmtId="0" fontId="6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9" fontId="46" fillId="0" borderId="0" applyFont="0" applyFill="0" applyBorder="0" applyAlignment="0" applyProtection="0"/>
    <xf numFmtId="0" fontId="62" fillId="27" borderId="0" applyNumberFormat="0" applyBorder="0" applyAlignment="0" applyProtection="0"/>
    <xf numFmtId="0" fontId="0"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0" fillId="31" borderId="0" applyNumberFormat="0" applyBorder="0" applyAlignment="0" applyProtection="0"/>
    <xf numFmtId="0" fontId="62" fillId="32" borderId="0" applyNumberFormat="0" applyBorder="0" applyAlignment="0" applyProtection="0"/>
    <xf numFmtId="180" fontId="46" fillId="0" borderId="0" applyFont="0" applyFill="0" applyBorder="0" applyAlignment="0" applyProtection="0"/>
  </cellStyleXfs>
  <cellXfs count="277">
    <xf numFmtId="0" fontId="0" fillId="0" borderId="0" xfId="0" applyFont="1" applyAlignment="1">
      <alignment/>
    </xf>
    <xf numFmtId="0" fontId="0" fillId="0" borderId="0" xfId="0" applyFont="1" applyAlignment="1">
      <alignment/>
    </xf>
    <xf numFmtId="0" fontId="79" fillId="33" borderId="10" xfId="0" applyFont="1" applyFill="1" applyBorder="1" applyAlignment="1">
      <alignment horizontal="left" vertical="center" wrapText="1"/>
    </xf>
    <xf numFmtId="0" fontId="79" fillId="33" borderId="11" xfId="0" applyFont="1" applyFill="1" applyBorder="1" applyAlignment="1">
      <alignment horizontal="left" vertical="center" wrapText="1"/>
    </xf>
    <xf numFmtId="0" fontId="79" fillId="33" borderId="12" xfId="0" applyFont="1" applyFill="1" applyBorder="1" applyAlignment="1">
      <alignment horizontal="left" vertical="center" wrapText="1"/>
    </xf>
    <xf numFmtId="0" fontId="79" fillId="34" borderId="13" xfId="0" applyFont="1" applyFill="1" applyBorder="1" applyAlignment="1">
      <alignment vertical="center" wrapText="1"/>
    </xf>
    <xf numFmtId="0" fontId="80" fillId="34" borderId="14" xfId="0" applyFont="1" applyFill="1" applyBorder="1" applyAlignment="1">
      <alignment vertical="center" wrapText="1"/>
    </xf>
    <xf numFmtId="0" fontId="80" fillId="34" borderId="15" xfId="0" applyFont="1" applyFill="1" applyBorder="1" applyAlignment="1">
      <alignment vertical="center" wrapText="1"/>
    </xf>
    <xf numFmtId="0" fontId="79" fillId="34" borderId="16" xfId="0" applyFont="1" applyFill="1" applyBorder="1" applyAlignment="1">
      <alignment vertical="center" wrapText="1"/>
    </xf>
    <xf numFmtId="0" fontId="79" fillId="34" borderId="17" xfId="0" applyFont="1" applyFill="1" applyBorder="1" applyAlignment="1">
      <alignment vertical="center" wrapText="1"/>
    </xf>
    <xf numFmtId="0" fontId="79" fillId="33" borderId="18" xfId="0" applyFont="1" applyFill="1" applyBorder="1" applyAlignment="1">
      <alignment horizontal="left" vertical="center" wrapText="1"/>
    </xf>
    <xf numFmtId="0" fontId="79" fillId="33" borderId="19" xfId="0" applyFont="1" applyFill="1" applyBorder="1" applyAlignment="1">
      <alignment horizontal="left" vertical="center" wrapText="1"/>
    </xf>
    <xf numFmtId="0" fontId="79" fillId="33" borderId="20" xfId="0" applyFont="1" applyFill="1" applyBorder="1" applyAlignment="1">
      <alignment horizontal="left" vertical="center" wrapText="1"/>
    </xf>
    <xf numFmtId="0" fontId="79" fillId="34" borderId="21" xfId="0" applyFont="1" applyFill="1" applyBorder="1" applyAlignment="1">
      <alignment vertical="center" wrapText="1"/>
    </xf>
    <xf numFmtId="0" fontId="80" fillId="34" borderId="22" xfId="0" applyFont="1" applyFill="1" applyBorder="1" applyAlignment="1">
      <alignment vertical="center" wrapText="1"/>
    </xf>
    <xf numFmtId="0" fontId="80" fillId="34" borderId="23" xfId="0" applyFont="1" applyFill="1" applyBorder="1" applyAlignment="1">
      <alignment vertical="center" wrapText="1"/>
    </xf>
    <xf numFmtId="0" fontId="0" fillId="0" borderId="0" xfId="0" applyFont="1" applyAlignment="1">
      <alignment/>
    </xf>
    <xf numFmtId="0" fontId="81" fillId="0" borderId="0" xfId="0" applyFont="1" applyAlignment="1">
      <alignment wrapText="1"/>
    </xf>
    <xf numFmtId="0" fontId="82" fillId="0" borderId="0" xfId="0" applyFont="1" applyAlignment="1">
      <alignment/>
    </xf>
    <xf numFmtId="0" fontId="83" fillId="0" borderId="0" xfId="0" applyFont="1" applyAlignment="1">
      <alignment/>
    </xf>
    <xf numFmtId="0" fontId="84" fillId="0" borderId="0" xfId="0" applyFont="1" applyAlignment="1">
      <alignment horizontal="left" vertical="center" indent="1" readingOrder="1"/>
    </xf>
    <xf numFmtId="0" fontId="76" fillId="0" borderId="0" xfId="0" applyFont="1" applyAlignment="1">
      <alignment/>
    </xf>
    <xf numFmtId="0" fontId="76" fillId="0" borderId="0" xfId="0" applyFont="1" applyAlignment="1">
      <alignment horizontal="center"/>
    </xf>
    <xf numFmtId="0" fontId="85" fillId="19" borderId="8" xfId="41" applyFont="1" applyFill="1" applyAlignment="1">
      <alignment/>
    </xf>
    <xf numFmtId="0" fontId="86" fillId="19" borderId="8" xfId="41" applyFont="1" applyFill="1" applyAlignment="1">
      <alignment/>
    </xf>
    <xf numFmtId="0" fontId="86" fillId="0" borderId="0" xfId="0" applyFont="1" applyAlignment="1">
      <alignment/>
    </xf>
    <xf numFmtId="181" fontId="86" fillId="19" borderId="8" xfId="20" applyNumberFormat="1" applyFont="1" applyFill="1" applyBorder="1" applyAlignment="1">
      <alignment/>
    </xf>
    <xf numFmtId="0" fontId="87" fillId="0" borderId="0" xfId="0" applyFont="1" applyAlignment="1">
      <alignment horizontal="left" wrapText="1"/>
    </xf>
    <xf numFmtId="0" fontId="81" fillId="0" borderId="0" xfId="0" applyFont="1" applyAlignment="1">
      <alignment horizontal="left" wrapText="1"/>
    </xf>
    <xf numFmtId="0" fontId="81" fillId="0" borderId="0" xfId="0" applyFont="1" applyAlignment="1">
      <alignment horizontal="center" wrapText="1"/>
    </xf>
    <xf numFmtId="0" fontId="88" fillId="0" borderId="0" xfId="50" applyFont="1" applyAlignment="1">
      <alignment horizontal="center" vertical="center"/>
      <protection/>
    </xf>
    <xf numFmtId="0" fontId="14" fillId="0" borderId="0" xfId="50" applyFont="1" applyAlignment="1">
      <alignment horizontal="center" vertical="center"/>
      <protection/>
    </xf>
    <xf numFmtId="0" fontId="14" fillId="0" borderId="0" xfId="50" applyFont="1" applyAlignment="1">
      <alignment horizontal="left" vertical="center"/>
      <protection/>
    </xf>
    <xf numFmtId="1" fontId="15" fillId="35" borderId="24" xfId="50" applyNumberFormat="1" applyFont="1" applyFill="1" applyBorder="1" applyAlignment="1">
      <alignment horizontal="left" vertical="center"/>
      <protection/>
    </xf>
    <xf numFmtId="1" fontId="15" fillId="35" borderId="25" xfId="50" applyNumberFormat="1" applyFont="1" applyFill="1" applyBorder="1" applyAlignment="1">
      <alignment horizontal="left" vertical="center"/>
      <protection/>
    </xf>
    <xf numFmtId="1" fontId="14" fillId="0" borderId="26" xfId="50" applyNumberFormat="1" applyFont="1" applyFill="1" applyBorder="1" applyAlignment="1">
      <alignment horizontal="center" vertical="center"/>
      <protection/>
    </xf>
    <xf numFmtId="1" fontId="14" fillId="0" borderId="27" xfId="50" applyNumberFormat="1" applyFont="1" applyFill="1" applyBorder="1" applyAlignment="1">
      <alignment horizontal="center" vertical="center"/>
      <protection/>
    </xf>
    <xf numFmtId="1" fontId="14" fillId="0" borderId="28" xfId="50" applyNumberFormat="1" applyFont="1" applyFill="1" applyBorder="1" applyAlignment="1">
      <alignment horizontal="center" vertical="center"/>
      <protection/>
    </xf>
    <xf numFmtId="1" fontId="14" fillId="0" borderId="29" xfId="50" applyNumberFormat="1" applyFont="1" applyFill="1" applyBorder="1" applyAlignment="1">
      <alignment horizontal="center" vertical="center"/>
      <protection/>
    </xf>
    <xf numFmtId="1" fontId="14" fillId="0" borderId="30" xfId="50" applyNumberFormat="1" applyFont="1" applyFill="1" applyBorder="1" applyAlignment="1">
      <alignment horizontal="center" vertical="center"/>
      <protection/>
    </xf>
    <xf numFmtId="182" fontId="16" fillId="0" borderId="31" xfId="0" applyNumberFormat="1" applyFont="1" applyBorder="1" applyAlignment="1">
      <alignment horizontal="center" vertical="center" wrapText="1"/>
    </xf>
    <xf numFmtId="1" fontId="89" fillId="0" borderId="32" xfId="50" applyNumberFormat="1" applyFont="1" applyFill="1" applyBorder="1" applyAlignment="1">
      <alignment horizontal="left" vertical="center"/>
      <protection/>
    </xf>
    <xf numFmtId="1" fontId="90" fillId="0" borderId="33" xfId="50" applyNumberFormat="1" applyFont="1" applyFill="1" applyBorder="1" applyAlignment="1">
      <alignment horizontal="left" vertical="center"/>
      <protection/>
    </xf>
    <xf numFmtId="1" fontId="14" fillId="0" borderId="33" xfId="50" applyNumberFormat="1" applyFont="1" applyFill="1" applyBorder="1" applyAlignment="1">
      <alignment vertical="center"/>
      <protection/>
    </xf>
    <xf numFmtId="1" fontId="19" fillId="36" borderId="26" xfId="50" applyNumberFormat="1" applyFont="1" applyFill="1" applyBorder="1" applyAlignment="1">
      <alignment horizontal="center" vertical="center"/>
      <protection/>
    </xf>
    <xf numFmtId="1" fontId="19" fillId="36" borderId="27" xfId="50" applyNumberFormat="1" applyFont="1" applyFill="1" applyBorder="1" applyAlignment="1">
      <alignment horizontal="left" vertical="center"/>
      <protection/>
    </xf>
    <xf numFmtId="183" fontId="19" fillId="36" borderId="28" xfId="68" applyNumberFormat="1" applyFont="1" applyFill="1" applyBorder="1" applyAlignment="1">
      <alignment horizontal="center" vertical="center"/>
    </xf>
    <xf numFmtId="183" fontId="19" fillId="36" borderId="27" xfId="68" applyNumberFormat="1" applyFont="1" applyFill="1" applyBorder="1" applyAlignment="1">
      <alignment horizontal="center" vertical="center"/>
    </xf>
    <xf numFmtId="1" fontId="14" fillId="0" borderId="34" xfId="50" applyNumberFormat="1" applyFont="1" applyFill="1" applyBorder="1" applyAlignment="1">
      <alignment horizontal="center" vertical="center"/>
      <protection/>
    </xf>
    <xf numFmtId="1" fontId="14" fillId="0" borderId="35" xfId="50" applyNumberFormat="1" applyFont="1" applyFill="1" applyBorder="1" applyAlignment="1">
      <alignment horizontal="left" vertical="center"/>
      <protection/>
    </xf>
    <xf numFmtId="183" fontId="14" fillId="0" borderId="36" xfId="68" applyNumberFormat="1" applyFont="1" applyFill="1" applyBorder="1" applyAlignment="1">
      <alignment horizontal="center" vertical="center"/>
    </xf>
    <xf numFmtId="183" fontId="14" fillId="0" borderId="35" xfId="68" applyNumberFormat="1" applyFont="1" applyFill="1" applyBorder="1" applyAlignment="1">
      <alignment horizontal="center" vertical="center"/>
    </xf>
    <xf numFmtId="1" fontId="20" fillId="0" borderId="35" xfId="50" applyNumberFormat="1" applyFont="1" applyFill="1" applyBorder="1" applyAlignment="1">
      <alignment horizontal="left" vertical="center"/>
      <protection/>
    </xf>
    <xf numFmtId="1" fontId="89" fillId="36" borderId="32" xfId="50" applyNumberFormat="1" applyFont="1" applyFill="1" applyBorder="1" applyAlignment="1">
      <alignment horizontal="left" vertical="center" wrapText="1"/>
      <protection/>
    </xf>
    <xf numFmtId="1" fontId="89" fillId="36" borderId="37" xfId="50" applyNumberFormat="1" applyFont="1" applyFill="1" applyBorder="1" applyAlignment="1">
      <alignment horizontal="left" vertical="center" wrapText="1"/>
      <protection/>
    </xf>
    <xf numFmtId="183" fontId="91" fillId="36" borderId="37" xfId="68" applyNumberFormat="1" applyFont="1" applyFill="1" applyBorder="1" applyAlignment="1">
      <alignment horizontal="center" vertical="center"/>
    </xf>
    <xf numFmtId="183" fontId="91" fillId="36" borderId="38" xfId="68" applyNumberFormat="1" applyFont="1" applyFill="1" applyBorder="1" applyAlignment="1">
      <alignment horizontal="center" vertical="center"/>
    </xf>
    <xf numFmtId="1" fontId="14" fillId="37" borderId="39" xfId="50" applyNumberFormat="1" applyFont="1" applyFill="1" applyBorder="1" applyAlignment="1">
      <alignment vertical="center"/>
      <protection/>
    </xf>
    <xf numFmtId="1" fontId="14" fillId="37" borderId="40" xfId="50" applyNumberFormat="1" applyFont="1" applyFill="1" applyBorder="1" applyAlignment="1">
      <alignment vertical="center"/>
      <protection/>
    </xf>
    <xf numFmtId="1" fontId="14" fillId="0" borderId="27" xfId="50" applyNumberFormat="1" applyFont="1" applyFill="1" applyBorder="1" applyAlignment="1">
      <alignment horizontal="left" vertical="center"/>
      <protection/>
    </xf>
    <xf numFmtId="183" fontId="14" fillId="0" borderId="28" xfId="68" applyNumberFormat="1" applyFont="1" applyFill="1" applyBorder="1" applyAlignment="1">
      <alignment horizontal="center" vertical="center"/>
    </xf>
    <xf numFmtId="183" fontId="14" fillId="0" borderId="27" xfId="68" applyNumberFormat="1" applyFont="1" applyFill="1" applyBorder="1" applyAlignment="1">
      <alignment horizontal="center" vertical="center"/>
    </xf>
    <xf numFmtId="1" fontId="19" fillId="0" borderId="33" xfId="50" applyNumberFormat="1" applyFont="1" applyFill="1" applyBorder="1" applyAlignment="1">
      <alignment vertical="center"/>
      <protection/>
    </xf>
    <xf numFmtId="1" fontId="14" fillId="0" borderId="41" xfId="50" applyNumberFormat="1" applyFont="1" applyFill="1" applyBorder="1" applyAlignment="1">
      <alignment horizontal="center" vertical="center"/>
      <protection/>
    </xf>
    <xf numFmtId="1" fontId="14" fillId="0" borderId="42" xfId="50" applyNumberFormat="1" applyFont="1" applyFill="1" applyBorder="1" applyAlignment="1">
      <alignment horizontal="left" vertical="center"/>
      <protection/>
    </xf>
    <xf numFmtId="183" fontId="14" fillId="0" borderId="43" xfId="68" applyNumberFormat="1" applyFont="1" applyFill="1" applyBorder="1" applyAlignment="1">
      <alignment horizontal="center" vertical="center"/>
    </xf>
    <xf numFmtId="183" fontId="14" fillId="0" borderId="42" xfId="68" applyNumberFormat="1" applyFont="1" applyFill="1" applyBorder="1" applyAlignment="1">
      <alignment horizontal="center" vertical="center"/>
    </xf>
    <xf numFmtId="1" fontId="89" fillId="36" borderId="44" xfId="50" applyNumberFormat="1" applyFont="1" applyFill="1" applyBorder="1" applyAlignment="1">
      <alignment horizontal="center" vertical="center" wrapText="1"/>
      <protection/>
    </xf>
    <xf numFmtId="1" fontId="89" fillId="36" borderId="28" xfId="50" applyNumberFormat="1" applyFont="1" applyFill="1" applyBorder="1" applyAlignment="1">
      <alignment horizontal="center" vertical="center" wrapText="1"/>
      <protection/>
    </xf>
    <xf numFmtId="1" fontId="14" fillId="37" borderId="45" xfId="50" applyNumberFormat="1" applyFont="1" applyFill="1" applyBorder="1" applyAlignment="1">
      <alignment vertical="center"/>
      <protection/>
    </xf>
    <xf numFmtId="1" fontId="14" fillId="37" borderId="46" xfId="50" applyNumberFormat="1" applyFont="1" applyFill="1" applyBorder="1" applyAlignment="1">
      <alignment vertical="center"/>
      <protection/>
    </xf>
    <xf numFmtId="1" fontId="89" fillId="0" borderId="32" xfId="50" applyNumberFormat="1" applyFont="1" applyFill="1" applyBorder="1" applyAlignment="1">
      <alignment horizontal="left" vertical="center" wrapText="1"/>
      <protection/>
    </xf>
    <xf numFmtId="1" fontId="89" fillId="0" borderId="33" xfId="50" applyNumberFormat="1" applyFont="1" applyFill="1" applyBorder="1" applyAlignment="1">
      <alignment horizontal="left" vertical="center" wrapText="1"/>
      <protection/>
    </xf>
    <xf numFmtId="183" fontId="19" fillId="36" borderId="47" xfId="68" applyNumberFormat="1" applyFont="1" applyFill="1" applyBorder="1" applyAlignment="1">
      <alignment horizontal="center" vertical="center"/>
    </xf>
    <xf numFmtId="183" fontId="19" fillId="36" borderId="48" xfId="68" applyNumberFormat="1" applyFont="1" applyFill="1" applyBorder="1" applyAlignment="1">
      <alignment horizontal="center" vertical="center"/>
    </xf>
    <xf numFmtId="1" fontId="89" fillId="24" borderId="49" xfId="50" applyNumberFormat="1" applyFont="1" applyFill="1" applyBorder="1" applyAlignment="1">
      <alignment horizontal="center" vertical="center"/>
      <protection/>
    </xf>
    <xf numFmtId="1" fontId="89" fillId="24" borderId="38" xfId="50" applyNumberFormat="1" applyFont="1" applyFill="1" applyBorder="1" applyAlignment="1">
      <alignment horizontal="center" vertical="center"/>
      <protection/>
    </xf>
    <xf numFmtId="184" fontId="91" fillId="24" borderId="38" xfId="68" applyNumberFormat="1" applyFont="1" applyFill="1" applyBorder="1" applyAlignment="1">
      <alignment horizontal="center" vertical="center"/>
    </xf>
    <xf numFmtId="1" fontId="14" fillId="0" borderId="41" xfId="50" applyNumberFormat="1" applyFont="1" applyBorder="1" applyAlignment="1">
      <alignment horizontal="center" vertical="center"/>
      <protection/>
    </xf>
    <xf numFmtId="1" fontId="14" fillId="0" borderId="42" xfId="50" applyNumberFormat="1" applyFont="1" applyBorder="1" applyAlignment="1">
      <alignment horizontal="left" vertical="center"/>
      <protection/>
    </xf>
    <xf numFmtId="183" fontId="92" fillId="38" borderId="43" xfId="68" applyNumberFormat="1" applyFont="1" applyFill="1" applyBorder="1" applyAlignment="1">
      <alignment horizontal="center" vertical="center"/>
    </xf>
    <xf numFmtId="183" fontId="14" fillId="0" borderId="42" xfId="68" applyNumberFormat="1" applyFont="1" applyBorder="1" applyAlignment="1">
      <alignment horizontal="center" vertical="center"/>
    </xf>
    <xf numFmtId="1" fontId="14" fillId="0" borderId="29" xfId="50" applyNumberFormat="1" applyFont="1" applyBorder="1" applyAlignment="1">
      <alignment horizontal="center" vertical="center"/>
      <protection/>
    </xf>
    <xf numFmtId="1" fontId="14" fillId="0" borderId="30" xfId="50" applyNumberFormat="1" applyFont="1" applyBorder="1" applyAlignment="1">
      <alignment horizontal="left" vertical="center"/>
      <protection/>
    </xf>
    <xf numFmtId="183" fontId="14" fillId="0" borderId="50" xfId="68" applyNumberFormat="1" applyFont="1" applyBorder="1" applyAlignment="1">
      <alignment horizontal="center" vertical="center"/>
    </xf>
    <xf numFmtId="1" fontId="14" fillId="0" borderId="51" xfId="50" applyNumberFormat="1" applyFont="1" applyFill="1" applyBorder="1" applyAlignment="1">
      <alignment horizontal="center" vertical="center"/>
      <protection/>
    </xf>
    <xf numFmtId="0" fontId="76" fillId="0" borderId="52" xfId="0" applyFont="1" applyBorder="1" applyAlignment="1">
      <alignment horizontal="center" vertical="center" wrapText="1"/>
    </xf>
    <xf numFmtId="0" fontId="76" fillId="0" borderId="53" xfId="0" applyFont="1" applyBorder="1" applyAlignment="1">
      <alignment horizontal="center" vertical="center" wrapText="1"/>
    </xf>
    <xf numFmtId="1" fontId="14" fillId="0" borderId="54" xfId="50" applyNumberFormat="1" applyFont="1" applyFill="1" applyBorder="1" applyAlignment="1">
      <alignment vertical="center"/>
      <protection/>
    </xf>
    <xf numFmtId="183" fontId="19" fillId="36" borderId="51" xfId="68" applyNumberFormat="1" applyFont="1" applyFill="1" applyBorder="1" applyAlignment="1">
      <alignment horizontal="center" vertical="center"/>
    </xf>
    <xf numFmtId="183" fontId="19" fillId="36" borderId="52" xfId="68" applyNumberFormat="1" applyFont="1" applyFill="1" applyBorder="1" applyAlignment="1">
      <alignment horizontal="center" vertical="center"/>
    </xf>
    <xf numFmtId="183" fontId="14" fillId="0" borderId="55" xfId="68" applyNumberFormat="1" applyFont="1" applyFill="1" applyBorder="1" applyAlignment="1">
      <alignment horizontal="center" vertical="center"/>
    </xf>
    <xf numFmtId="183" fontId="19" fillId="35" borderId="56" xfId="68" applyNumberFormat="1" applyFont="1" applyFill="1" applyBorder="1" applyAlignment="1">
      <alignment horizontal="center" vertical="center"/>
    </xf>
    <xf numFmtId="183" fontId="14" fillId="0" borderId="57" xfId="68" applyNumberFormat="1" applyFont="1" applyFill="1" applyBorder="1" applyAlignment="1">
      <alignment horizontal="center" vertical="center"/>
    </xf>
    <xf numFmtId="183" fontId="91" fillId="36" borderId="58" xfId="68" applyNumberFormat="1" applyFont="1" applyFill="1" applyBorder="1" applyAlignment="1">
      <alignment horizontal="center" vertical="center"/>
    </xf>
    <xf numFmtId="183" fontId="91" fillId="36" borderId="54" xfId="68" applyNumberFormat="1" applyFont="1" applyFill="1" applyBorder="1" applyAlignment="1">
      <alignment horizontal="center" vertical="center"/>
    </xf>
    <xf numFmtId="1" fontId="14" fillId="37" borderId="59" xfId="50" applyNumberFormat="1" applyFont="1" applyFill="1" applyBorder="1" applyAlignment="1">
      <alignment vertical="center"/>
      <protection/>
    </xf>
    <xf numFmtId="183" fontId="14" fillId="0" borderId="51" xfId="68" applyNumberFormat="1" applyFont="1" applyFill="1" applyBorder="1" applyAlignment="1">
      <alignment horizontal="center" vertical="center"/>
    </xf>
    <xf numFmtId="183" fontId="19" fillId="35" borderId="52" xfId="68" applyNumberFormat="1" applyFont="1" applyFill="1" applyBorder="1" applyAlignment="1">
      <alignment horizontal="center" vertical="center"/>
    </xf>
    <xf numFmtId="1" fontId="19" fillId="0" borderId="54" xfId="50" applyNumberFormat="1" applyFont="1" applyFill="1" applyBorder="1" applyAlignment="1">
      <alignment vertical="center"/>
      <protection/>
    </xf>
    <xf numFmtId="183" fontId="14" fillId="0" borderId="60" xfId="68" applyNumberFormat="1" applyFont="1" applyFill="1" applyBorder="1" applyAlignment="1">
      <alignment horizontal="center" vertical="center"/>
    </xf>
    <xf numFmtId="183" fontId="19" fillId="35" borderId="61" xfId="68" applyNumberFormat="1" applyFont="1" applyFill="1" applyBorder="1" applyAlignment="1">
      <alignment horizontal="center" vertical="center"/>
    </xf>
    <xf numFmtId="1" fontId="14" fillId="37" borderId="62" xfId="50" applyNumberFormat="1" applyFont="1" applyFill="1" applyBorder="1" applyAlignment="1">
      <alignment vertical="center"/>
      <protection/>
    </xf>
    <xf numFmtId="183" fontId="19" fillId="36" borderId="63" xfId="68" applyNumberFormat="1" applyFont="1" applyFill="1" applyBorder="1" applyAlignment="1">
      <alignment horizontal="center" vertical="center"/>
    </xf>
    <xf numFmtId="183" fontId="19" fillId="36" borderId="64" xfId="68" applyNumberFormat="1" applyFont="1" applyFill="1" applyBorder="1" applyAlignment="1">
      <alignment horizontal="center" vertical="center"/>
    </xf>
    <xf numFmtId="184" fontId="91" fillId="24" borderId="58" xfId="68" applyNumberFormat="1" applyFont="1" applyFill="1" applyBorder="1" applyAlignment="1">
      <alignment horizontal="center" vertical="center"/>
    </xf>
    <xf numFmtId="184" fontId="91" fillId="24" borderId="54" xfId="68" applyNumberFormat="1" applyFont="1" applyFill="1" applyBorder="1" applyAlignment="1">
      <alignment horizontal="center" vertical="center"/>
    </xf>
    <xf numFmtId="183" fontId="14" fillId="0" borderId="60" xfId="68" applyNumberFormat="1" applyFont="1" applyBorder="1" applyAlignment="1">
      <alignment horizontal="center" vertical="center"/>
    </xf>
    <xf numFmtId="183" fontId="14" fillId="0" borderId="46" xfId="68" applyNumberFormat="1" applyFont="1" applyBorder="1" applyAlignment="1">
      <alignment horizontal="center" vertical="center"/>
    </xf>
    <xf numFmtId="183" fontId="19" fillId="36" borderId="62" xfId="68" applyNumberFormat="1" applyFont="1" applyFill="1" applyBorder="1" applyAlignment="1">
      <alignment horizontal="center" vertical="center"/>
    </xf>
    <xf numFmtId="1" fontId="14" fillId="0" borderId="0" xfId="50" applyNumberFormat="1" applyFont="1" applyAlignment="1">
      <alignment horizontal="center" vertical="center"/>
      <protection/>
    </xf>
    <xf numFmtId="1" fontId="23" fillId="0" borderId="0" xfId="50" applyNumberFormat="1" applyFont="1" applyAlignment="1">
      <alignment horizontal="left" vertical="center"/>
      <protection/>
    </xf>
    <xf numFmtId="1" fontId="14" fillId="0" borderId="0" xfId="50" applyNumberFormat="1" applyFont="1" applyAlignment="1">
      <alignment horizontal="left" vertical="center"/>
      <protection/>
    </xf>
    <xf numFmtId="183" fontId="14" fillId="0" borderId="0" xfId="50" applyNumberFormat="1" applyFont="1" applyAlignment="1">
      <alignment horizontal="center" vertical="center"/>
      <protection/>
    </xf>
    <xf numFmtId="0" fontId="0" fillId="35" borderId="0" xfId="0" applyFont="1" applyFill="1" applyAlignment="1">
      <alignment horizontal="center" vertical="center" wrapText="1"/>
    </xf>
    <xf numFmtId="0" fontId="93" fillId="35" borderId="0" xfId="0" applyFont="1" applyFill="1" applyAlignment="1">
      <alignment horizontal="center" vertical="center" wrapText="1"/>
    </xf>
    <xf numFmtId="0" fontId="25" fillId="35" borderId="65" xfId="0" applyFont="1" applyFill="1" applyBorder="1" applyAlignment="1">
      <alignment horizontal="left" vertical="center" wrapText="1"/>
    </xf>
    <xf numFmtId="0" fontId="9" fillId="35" borderId="31" xfId="0" applyFont="1" applyFill="1" applyBorder="1" applyAlignment="1">
      <alignment horizontal="center" vertical="center" wrapText="1"/>
    </xf>
    <xf numFmtId="0" fontId="93" fillId="35" borderId="31" xfId="0" applyFont="1" applyFill="1" applyBorder="1" applyAlignment="1">
      <alignment horizontal="center" vertical="center" wrapText="1"/>
    </xf>
    <xf numFmtId="0" fontId="9" fillId="35" borderId="55" xfId="0" applyFont="1" applyFill="1" applyBorder="1" applyAlignment="1">
      <alignment horizontal="center" vertical="center" wrapText="1"/>
    </xf>
    <xf numFmtId="0" fontId="9" fillId="35" borderId="57" xfId="0" applyFont="1" applyFill="1" applyBorder="1" applyAlignment="1">
      <alignment horizontal="center" vertical="center" wrapText="1"/>
    </xf>
    <xf numFmtId="0" fontId="9" fillId="35" borderId="42" xfId="0" applyFont="1" applyFill="1" applyBorder="1" applyAlignment="1">
      <alignment horizontal="center" vertical="center" wrapText="1"/>
    </xf>
    <xf numFmtId="0" fontId="93" fillId="35" borderId="42" xfId="0" applyFont="1" applyFill="1" applyBorder="1" applyAlignment="1">
      <alignment horizontal="center" vertical="center" wrapText="1"/>
    </xf>
    <xf numFmtId="0" fontId="4" fillId="35" borderId="55" xfId="0" applyFont="1" applyFill="1" applyBorder="1" applyAlignment="1">
      <alignment horizontal="left" vertical="center" wrapText="1"/>
    </xf>
    <xf numFmtId="0" fontId="93" fillId="35" borderId="35" xfId="0" applyFont="1" applyFill="1" applyBorder="1" applyAlignment="1">
      <alignment horizontal="center" vertical="center" wrapText="1"/>
    </xf>
    <xf numFmtId="3" fontId="0" fillId="35" borderId="35" xfId="0" applyNumberFormat="1" applyFont="1" applyFill="1" applyBorder="1" applyAlignment="1">
      <alignment horizontal="center" vertical="center" wrapText="1"/>
    </xf>
    <xf numFmtId="0" fontId="9" fillId="3" borderId="55" xfId="0" applyFont="1" applyFill="1" applyBorder="1" applyAlignment="1">
      <alignment horizontal="left" vertical="center" wrapText="1"/>
    </xf>
    <xf numFmtId="0" fontId="93" fillId="3" borderId="35" xfId="0" applyFont="1" applyFill="1" applyBorder="1" applyAlignment="1">
      <alignment horizontal="center" vertical="center" wrapText="1"/>
    </xf>
    <xf numFmtId="3" fontId="9" fillId="3" borderId="35" xfId="0" applyNumberFormat="1" applyFont="1" applyFill="1" applyBorder="1" applyAlignment="1">
      <alignment horizontal="center" vertical="center" wrapText="1"/>
    </xf>
    <xf numFmtId="0" fontId="4" fillId="35" borderId="35" xfId="0" applyFont="1" applyFill="1" applyBorder="1" applyAlignment="1">
      <alignment horizontal="left" vertical="center" wrapText="1"/>
    </xf>
    <xf numFmtId="0" fontId="94" fillId="35" borderId="55" xfId="0" applyFont="1" applyFill="1" applyBorder="1" applyAlignment="1">
      <alignment horizontal="left" vertical="center" wrapText="1"/>
    </xf>
    <xf numFmtId="3" fontId="95" fillId="35" borderId="35" xfId="0" applyNumberFormat="1" applyFont="1" applyFill="1" applyBorder="1" applyAlignment="1">
      <alignment horizontal="center" vertical="center" wrapText="1"/>
    </xf>
    <xf numFmtId="0" fontId="96" fillId="35" borderId="55" xfId="0" applyFont="1" applyFill="1" applyBorder="1" applyAlignment="1">
      <alignment horizontal="left" vertical="center" wrapText="1"/>
    </xf>
    <xf numFmtId="0" fontId="9" fillId="35" borderId="66" xfId="0" applyFont="1" applyFill="1" applyBorder="1" applyAlignment="1">
      <alignment horizontal="left" vertical="center" wrapText="1"/>
    </xf>
    <xf numFmtId="3" fontId="9" fillId="35" borderId="31" xfId="0" applyNumberFormat="1" applyFont="1" applyFill="1" applyBorder="1" applyAlignment="1">
      <alignment vertical="center" wrapText="1"/>
    </xf>
    <xf numFmtId="0" fontId="97" fillId="35" borderId="55" xfId="0" applyFont="1" applyFill="1" applyBorder="1" applyAlignment="1">
      <alignment horizontal="left" vertical="center" wrapText="1"/>
    </xf>
    <xf numFmtId="3" fontId="4" fillId="35" borderId="35" xfId="0" applyNumberFormat="1" applyFont="1" applyFill="1" applyBorder="1" applyAlignment="1">
      <alignment horizontal="center" vertical="center" wrapText="1"/>
    </xf>
    <xf numFmtId="0" fontId="9" fillId="3" borderId="35" xfId="0" applyFont="1" applyFill="1" applyBorder="1" applyAlignment="1">
      <alignment horizontal="left" vertical="center" wrapText="1"/>
    </xf>
    <xf numFmtId="3" fontId="9" fillId="3" borderId="35" xfId="0" applyNumberFormat="1" applyFont="1" applyFill="1" applyBorder="1" applyAlignment="1">
      <alignment vertical="center" wrapText="1"/>
    </xf>
    <xf numFmtId="0" fontId="98" fillId="35" borderId="0" xfId="0" applyFont="1" applyFill="1" applyAlignment="1">
      <alignment horizontal="left" vertical="center" wrapText="1"/>
    </xf>
    <xf numFmtId="0" fontId="99" fillId="35" borderId="0" xfId="0" applyFont="1" applyFill="1" applyAlignment="1">
      <alignment horizontal="center" vertical="center" wrapText="1"/>
    </xf>
    <xf numFmtId="10" fontId="62" fillId="35" borderId="0" xfId="20" applyNumberFormat="1" applyFont="1" applyFill="1" applyAlignment="1">
      <alignment horizontal="center" vertical="center" wrapText="1"/>
    </xf>
    <xf numFmtId="0" fontId="76" fillId="35" borderId="0" xfId="0" applyFont="1" applyFill="1" applyAlignment="1">
      <alignment horizontal="left" vertical="center" wrapText="1"/>
    </xf>
    <xf numFmtId="10" fontId="0" fillId="35" borderId="0" xfId="20" applyNumberFormat="1" applyFont="1" applyFill="1" applyAlignment="1">
      <alignment horizontal="center" vertical="center" wrapText="1"/>
    </xf>
    <xf numFmtId="0" fontId="9" fillId="35" borderId="67" xfId="0" applyFont="1" applyFill="1" applyBorder="1" applyAlignment="1">
      <alignment horizontal="center" vertical="center" wrapText="1"/>
    </xf>
    <xf numFmtId="0" fontId="76" fillId="0" borderId="64" xfId="0" applyFont="1" applyBorder="1" applyAlignment="1">
      <alignment horizontal="center" vertical="center" wrapText="1"/>
    </xf>
    <xf numFmtId="0" fontId="76" fillId="0" borderId="61" xfId="0" applyFont="1" applyBorder="1" applyAlignment="1">
      <alignment horizontal="center" vertical="center" wrapText="1"/>
    </xf>
    <xf numFmtId="3" fontId="0" fillId="35" borderId="56" xfId="0" applyNumberFormat="1" applyFont="1" applyFill="1" applyBorder="1" applyAlignment="1">
      <alignment horizontal="center" vertical="center" wrapText="1"/>
    </xf>
    <xf numFmtId="3" fontId="9" fillId="3" borderId="56" xfId="0" applyNumberFormat="1" applyFont="1" applyFill="1" applyBorder="1" applyAlignment="1">
      <alignment horizontal="center" vertical="center" wrapText="1"/>
    </xf>
    <xf numFmtId="3" fontId="95" fillId="35" borderId="55" xfId="0" applyNumberFormat="1" applyFont="1" applyFill="1" applyBorder="1" applyAlignment="1">
      <alignment horizontal="center" vertical="center" wrapText="1"/>
    </xf>
    <xf numFmtId="3" fontId="95" fillId="35" borderId="56" xfId="0" applyNumberFormat="1" applyFont="1" applyFill="1" applyBorder="1" applyAlignment="1">
      <alignment horizontal="center" vertical="center" wrapText="1"/>
    </xf>
    <xf numFmtId="3" fontId="9" fillId="35" borderId="66" xfId="0" applyNumberFormat="1" applyFont="1" applyFill="1" applyBorder="1" applyAlignment="1">
      <alignment vertical="center" wrapText="1"/>
    </xf>
    <xf numFmtId="3" fontId="9" fillId="35" borderId="53" xfId="0" applyNumberFormat="1" applyFont="1" applyFill="1" applyBorder="1" applyAlignment="1">
      <alignment vertical="center" wrapText="1"/>
    </xf>
    <xf numFmtId="3" fontId="4" fillId="35" borderId="55" xfId="0" applyNumberFormat="1" applyFont="1" applyFill="1" applyBorder="1" applyAlignment="1">
      <alignment horizontal="center" vertical="center" wrapText="1"/>
    </xf>
    <xf numFmtId="3" fontId="9" fillId="3" borderId="55" xfId="0" applyNumberFormat="1" applyFont="1" applyFill="1" applyBorder="1" applyAlignment="1">
      <alignment vertical="center" wrapText="1"/>
    </xf>
    <xf numFmtId="3" fontId="9" fillId="3" borderId="62" xfId="0" applyNumberFormat="1" applyFont="1" applyFill="1" applyBorder="1" applyAlignment="1">
      <alignment vertical="center" wrapText="1"/>
    </xf>
    <xf numFmtId="0" fontId="1" fillId="0" borderId="0" xfId="0" applyFont="1" applyAlignment="1">
      <alignment horizontal="center" vertical="center" wrapText="1"/>
    </xf>
    <xf numFmtId="0" fontId="1" fillId="35" borderId="0" xfId="0" applyFont="1" applyFill="1" applyBorder="1" applyAlignment="1">
      <alignment/>
    </xf>
    <xf numFmtId="0" fontId="14" fillId="0" borderId="0" xfId="0" applyFont="1" applyAlignment="1">
      <alignment/>
    </xf>
    <xf numFmtId="0" fontId="1" fillId="0" borderId="0" xfId="0" applyFont="1" applyAlignment="1">
      <alignment/>
    </xf>
    <xf numFmtId="0" fontId="33" fillId="0" borderId="0" xfId="0" applyFont="1" applyAlignment="1">
      <alignment horizontal="left"/>
    </xf>
    <xf numFmtId="0" fontId="16" fillId="0" borderId="35" xfId="0" applyFont="1" applyBorder="1" applyAlignment="1">
      <alignment horizontal="center" vertical="center" wrapText="1"/>
    </xf>
    <xf numFmtId="0" fontId="16" fillId="0" borderId="31" xfId="0" applyFont="1" applyBorder="1" applyAlignment="1">
      <alignment horizontal="center" vertical="center" wrapText="1"/>
    </xf>
    <xf numFmtId="0" fontId="16" fillId="31" borderId="55" xfId="0" applyFont="1" applyFill="1" applyBorder="1" applyAlignment="1">
      <alignment/>
    </xf>
    <xf numFmtId="0" fontId="1" fillId="31" borderId="57" xfId="0" applyFont="1" applyFill="1" applyBorder="1" applyAlignment="1">
      <alignment/>
    </xf>
    <xf numFmtId="0" fontId="1" fillId="0" borderId="68" xfId="0" applyFont="1" applyBorder="1" applyAlignment="1">
      <alignment/>
    </xf>
    <xf numFmtId="0" fontId="1" fillId="0" borderId="42" xfId="0" applyFont="1" applyBorder="1" applyAlignment="1">
      <alignment/>
    </xf>
    <xf numFmtId="0" fontId="1" fillId="0" borderId="69" xfId="0" applyFont="1" applyBorder="1" applyAlignment="1">
      <alignment/>
    </xf>
    <xf numFmtId="0" fontId="1" fillId="0" borderId="35" xfId="0" applyFont="1" applyBorder="1" applyAlignment="1">
      <alignment/>
    </xf>
    <xf numFmtId="0" fontId="1" fillId="0" borderId="31" xfId="0" applyFont="1" applyBorder="1" applyAlignment="1">
      <alignment/>
    </xf>
    <xf numFmtId="0" fontId="16" fillId="31" borderId="31" xfId="0" applyFont="1" applyFill="1" applyBorder="1" applyAlignment="1">
      <alignment horizontal="right"/>
    </xf>
    <xf numFmtId="0" fontId="16" fillId="31" borderId="31" xfId="0" applyFont="1" applyFill="1" applyBorder="1" applyAlignment="1">
      <alignment/>
    </xf>
    <xf numFmtId="0" fontId="16" fillId="16" borderId="55" xfId="0" applyFont="1" applyFill="1" applyBorder="1" applyAlignment="1">
      <alignment/>
    </xf>
    <xf numFmtId="0" fontId="1" fillId="16" borderId="57" xfId="0" applyFont="1" applyFill="1" applyBorder="1" applyAlignment="1">
      <alignment/>
    </xf>
    <xf numFmtId="0" fontId="16" fillId="16" borderId="69" xfId="0" applyFont="1" applyFill="1" applyBorder="1" applyAlignment="1">
      <alignment horizontal="right"/>
    </xf>
    <xf numFmtId="0" fontId="16" fillId="16" borderId="31" xfId="0" applyFont="1" applyFill="1" applyBorder="1" applyAlignment="1">
      <alignment/>
    </xf>
    <xf numFmtId="0" fontId="16" fillId="39" borderId="55" xfId="0" applyFont="1" applyFill="1" applyBorder="1" applyAlignment="1">
      <alignment/>
    </xf>
    <xf numFmtId="0" fontId="1" fillId="39" borderId="57" xfId="0" applyFont="1" applyFill="1" applyBorder="1" applyAlignment="1">
      <alignment/>
    </xf>
    <xf numFmtId="0" fontId="1" fillId="35" borderId="69" xfId="0" applyFont="1" applyFill="1" applyBorder="1" applyAlignment="1">
      <alignment/>
    </xf>
    <xf numFmtId="0" fontId="16" fillId="39" borderId="35" xfId="0" applyFont="1" applyFill="1" applyBorder="1" applyAlignment="1">
      <alignment horizontal="right"/>
    </xf>
    <xf numFmtId="0" fontId="16" fillId="39" borderId="35" xfId="0" applyFont="1" applyFill="1" applyBorder="1" applyAlignment="1">
      <alignment/>
    </xf>
    <xf numFmtId="0" fontId="16" fillId="35" borderId="0" xfId="0" applyFont="1" applyFill="1" applyBorder="1" applyAlignment="1">
      <alignment horizontal="right"/>
    </xf>
    <xf numFmtId="0" fontId="16" fillId="35" borderId="0" xfId="0" applyFont="1" applyFill="1" applyBorder="1" applyAlignment="1">
      <alignment/>
    </xf>
    <xf numFmtId="0" fontId="19" fillId="0" borderId="35" xfId="0" applyFont="1" applyFill="1" applyBorder="1" applyAlignment="1">
      <alignment/>
    </xf>
    <xf numFmtId="0" fontId="19" fillId="0" borderId="35" xfId="0" applyFont="1" applyBorder="1" applyAlignment="1">
      <alignment/>
    </xf>
    <xf numFmtId="0" fontId="16" fillId="0" borderId="55"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 fillId="31" borderId="56" xfId="0" applyFont="1" applyFill="1" applyBorder="1" applyAlignment="1">
      <alignment/>
    </xf>
    <xf numFmtId="0" fontId="1" fillId="0" borderId="60" xfId="0" applyFont="1" applyBorder="1" applyAlignment="1">
      <alignment/>
    </xf>
    <xf numFmtId="0" fontId="1" fillId="0" borderId="61" xfId="0" applyFont="1" applyBorder="1" applyAlignment="1">
      <alignment/>
    </xf>
    <xf numFmtId="0" fontId="1" fillId="0" borderId="55" xfId="0" applyFont="1" applyBorder="1" applyAlignment="1">
      <alignment/>
    </xf>
    <xf numFmtId="0" fontId="1" fillId="0" borderId="66" xfId="0" applyFont="1" applyBorder="1" applyAlignment="1">
      <alignment/>
    </xf>
    <xf numFmtId="0" fontId="16" fillId="31" borderId="53" xfId="0" applyFont="1" applyFill="1" applyBorder="1" applyAlignment="1">
      <alignment/>
    </xf>
    <xf numFmtId="0" fontId="1" fillId="16" borderId="56" xfId="0" applyFont="1" applyFill="1" applyBorder="1" applyAlignment="1">
      <alignment/>
    </xf>
    <xf numFmtId="0" fontId="16" fillId="16" borderId="53" xfId="0" applyFont="1" applyFill="1" applyBorder="1" applyAlignment="1">
      <alignment/>
    </xf>
    <xf numFmtId="0" fontId="1" fillId="39" borderId="56" xfId="0" applyFont="1" applyFill="1" applyBorder="1" applyAlignment="1">
      <alignment/>
    </xf>
    <xf numFmtId="0" fontId="16" fillId="39" borderId="56" xfId="0" applyFont="1" applyFill="1" applyBorder="1" applyAlignment="1">
      <alignment/>
    </xf>
    <xf numFmtId="0" fontId="16" fillId="35" borderId="70" xfId="0" applyFont="1" applyFill="1" applyBorder="1" applyAlignment="1">
      <alignment/>
    </xf>
    <xf numFmtId="0" fontId="19" fillId="0" borderId="55" xfId="0" applyFont="1" applyBorder="1" applyAlignment="1">
      <alignment/>
    </xf>
    <xf numFmtId="0" fontId="19" fillId="0" borderId="62" xfId="0" applyFont="1" applyBorder="1" applyAlignment="1">
      <alignment/>
    </xf>
    <xf numFmtId="0" fontId="89" fillId="0" borderId="0" xfId="0" applyFont="1" applyAlignment="1">
      <alignment horizontal="left"/>
    </xf>
    <xf numFmtId="0" fontId="76" fillId="0" borderId="35" xfId="0" applyFont="1" applyBorder="1" applyAlignment="1">
      <alignment horizontal="center" vertical="center" wrapText="1"/>
    </xf>
    <xf numFmtId="0" fontId="76" fillId="0" borderId="31" xfId="0" applyFont="1" applyBorder="1" applyAlignment="1">
      <alignment horizontal="center" vertical="center" wrapText="1"/>
    </xf>
    <xf numFmtId="49" fontId="16" fillId="0" borderId="31" xfId="0" applyNumberFormat="1" applyFont="1" applyBorder="1" applyAlignment="1">
      <alignment horizontal="center" vertical="center" wrapText="1"/>
    </xf>
    <xf numFmtId="3" fontId="76" fillId="40" borderId="35" xfId="0" applyNumberFormat="1" applyFont="1" applyFill="1" applyBorder="1" applyAlignment="1">
      <alignment vertical="center" wrapText="1"/>
    </xf>
    <xf numFmtId="0" fontId="0" fillId="40" borderId="35" xfId="0" applyFont="1" applyFill="1" applyBorder="1" applyAlignment="1">
      <alignment vertical="center" wrapText="1"/>
    </xf>
    <xf numFmtId="3" fontId="0" fillId="0" borderId="35" xfId="0" applyNumberFormat="1" applyFont="1" applyBorder="1" applyAlignment="1">
      <alignment vertical="center" wrapText="1"/>
    </xf>
    <xf numFmtId="3" fontId="76" fillId="31" borderId="35" xfId="0" applyNumberFormat="1" applyFont="1" applyFill="1" applyBorder="1" applyAlignment="1">
      <alignment vertical="center" wrapText="1"/>
    </xf>
    <xf numFmtId="3" fontId="76" fillId="28" borderId="35" xfId="0" applyNumberFormat="1" applyFont="1" applyFill="1" applyBorder="1" applyAlignment="1">
      <alignment vertical="center" wrapText="1"/>
    </xf>
    <xf numFmtId="3" fontId="76" fillId="7" borderId="35" xfId="0" applyNumberFormat="1" applyFont="1" applyFill="1" applyBorder="1" applyAlignment="1">
      <alignment vertical="center" wrapText="1"/>
    </xf>
    <xf numFmtId="3" fontId="100" fillId="35" borderId="35" xfId="0" applyNumberFormat="1" applyFont="1" applyFill="1" applyBorder="1" applyAlignment="1">
      <alignment horizontal="right" vertical="center" wrapText="1"/>
    </xf>
    <xf numFmtId="181" fontId="101" fillId="0" borderId="35" xfId="20" applyNumberFormat="1" applyFont="1" applyBorder="1" applyAlignment="1">
      <alignment vertical="center" wrapText="1"/>
    </xf>
    <xf numFmtId="9" fontId="101" fillId="0" borderId="35" xfId="20" applyFont="1" applyBorder="1" applyAlignment="1">
      <alignment vertical="center" wrapText="1"/>
    </xf>
    <xf numFmtId="9" fontId="101" fillId="0" borderId="35" xfId="20" applyNumberFormat="1" applyFont="1" applyBorder="1" applyAlignment="1">
      <alignment vertical="center" wrapText="1"/>
    </xf>
    <xf numFmtId="3" fontId="100" fillId="0" borderId="35" xfId="0" applyNumberFormat="1" applyFont="1" applyFill="1" applyBorder="1" applyAlignment="1">
      <alignment horizontal="right" vertical="center" wrapText="1"/>
    </xf>
    <xf numFmtId="181" fontId="101" fillId="35" borderId="35" xfId="20" applyNumberFormat="1" applyFont="1" applyFill="1" applyBorder="1" applyAlignment="1">
      <alignment vertical="center" wrapText="1"/>
    </xf>
    <xf numFmtId="9" fontId="101" fillId="35" borderId="35" xfId="20" applyFont="1" applyFill="1" applyBorder="1" applyAlignment="1">
      <alignment vertical="center" wrapText="1"/>
    </xf>
    <xf numFmtId="0" fontId="76" fillId="0" borderId="0" xfId="0" applyFont="1" applyBorder="1" applyAlignment="1">
      <alignment/>
    </xf>
    <xf numFmtId="0" fontId="76" fillId="0" borderId="55" xfId="0" applyFont="1" applyBorder="1" applyAlignment="1">
      <alignment horizontal="center" vertical="center" wrapText="1"/>
    </xf>
    <xf numFmtId="0" fontId="0" fillId="40" borderId="55" xfId="0" applyFont="1" applyFill="1" applyBorder="1" applyAlignment="1">
      <alignment vertical="center" wrapText="1"/>
    </xf>
    <xf numFmtId="0" fontId="0" fillId="40" borderId="56" xfId="0" applyFont="1" applyFill="1" applyBorder="1" applyAlignment="1">
      <alignment/>
    </xf>
    <xf numFmtId="3" fontId="0" fillId="0" borderId="55" xfId="0" applyNumberFormat="1" applyFont="1" applyBorder="1" applyAlignment="1">
      <alignment vertical="center" wrapText="1"/>
    </xf>
    <xf numFmtId="3" fontId="0" fillId="0" borderId="56" xfId="0" applyNumberFormat="1" applyFont="1" applyBorder="1" applyAlignment="1">
      <alignment/>
    </xf>
    <xf numFmtId="3" fontId="76" fillId="31" borderId="56" xfId="0" applyNumberFormat="1" applyFont="1" applyFill="1" applyBorder="1" applyAlignment="1">
      <alignment vertical="center" wrapText="1"/>
    </xf>
    <xf numFmtId="3" fontId="76" fillId="28" borderId="55" xfId="0" applyNumberFormat="1" applyFont="1" applyFill="1" applyBorder="1" applyAlignment="1">
      <alignment vertical="center" wrapText="1"/>
    </xf>
    <xf numFmtId="3" fontId="76" fillId="28" borderId="56" xfId="0" applyNumberFormat="1" applyFont="1" applyFill="1" applyBorder="1" applyAlignment="1">
      <alignment vertical="center" wrapText="1"/>
    </xf>
    <xf numFmtId="3" fontId="76" fillId="7" borderId="55" xfId="0" applyNumberFormat="1" applyFont="1" applyFill="1" applyBorder="1" applyAlignment="1">
      <alignment vertical="center" wrapText="1"/>
    </xf>
    <xf numFmtId="3" fontId="76" fillId="7" borderId="56" xfId="0" applyNumberFormat="1" applyFont="1" applyFill="1" applyBorder="1" applyAlignment="1">
      <alignment vertical="center" wrapText="1"/>
    </xf>
    <xf numFmtId="9" fontId="64" fillId="35" borderId="56" xfId="0" applyNumberFormat="1" applyFont="1" applyFill="1" applyBorder="1" applyAlignment="1">
      <alignment vertical="center" wrapText="1"/>
    </xf>
    <xf numFmtId="3" fontId="64" fillId="35" borderId="56" xfId="0" applyNumberFormat="1" applyFont="1" applyFill="1" applyBorder="1" applyAlignment="1">
      <alignment vertical="center" wrapText="1"/>
    </xf>
    <xf numFmtId="181" fontId="101" fillId="0" borderId="55" xfId="20" applyNumberFormat="1" applyFont="1" applyBorder="1" applyAlignment="1">
      <alignment vertical="center" wrapText="1"/>
    </xf>
    <xf numFmtId="181" fontId="101" fillId="0" borderId="56" xfId="20" applyNumberFormat="1" applyFont="1" applyBorder="1" applyAlignment="1">
      <alignment vertical="center" wrapText="1"/>
    </xf>
    <xf numFmtId="181" fontId="101" fillId="35" borderId="55" xfId="20" applyNumberFormat="1" applyFont="1" applyFill="1" applyBorder="1" applyAlignment="1">
      <alignment vertical="center" wrapText="1"/>
    </xf>
    <xf numFmtId="181" fontId="101" fillId="35" borderId="56" xfId="20" applyNumberFormat="1" applyFont="1" applyFill="1" applyBorder="1" applyAlignment="1">
      <alignment vertical="center" wrapText="1"/>
    </xf>
    <xf numFmtId="9" fontId="101" fillId="35" borderId="56" xfId="20" applyFont="1" applyFill="1" applyBorder="1" applyAlignment="1">
      <alignment vertical="center" wrapText="1"/>
    </xf>
    <xf numFmtId="0" fontId="102" fillId="0" borderId="55" xfId="0" applyFont="1" applyBorder="1" applyAlignment="1">
      <alignment horizontal="left"/>
    </xf>
    <xf numFmtId="0" fontId="102" fillId="0" borderId="57" xfId="0" applyFont="1" applyBorder="1" applyAlignment="1">
      <alignment horizontal="left"/>
    </xf>
    <xf numFmtId="0" fontId="89" fillId="0" borderId="0" xfId="0" applyFont="1" applyAlignment="1">
      <alignment/>
    </xf>
    <xf numFmtId="0" fontId="103" fillId="0" borderId="0" xfId="0" applyFont="1" applyAlignment="1">
      <alignment horizontal="left"/>
    </xf>
    <xf numFmtId="3" fontId="104" fillId="0" borderId="35" xfId="0" applyNumberFormat="1" applyFont="1" applyBorder="1" applyAlignment="1">
      <alignment horizontal="center"/>
    </xf>
    <xf numFmtId="0" fontId="76" fillId="0" borderId="35" xfId="0" applyFont="1" applyBorder="1" applyAlignment="1">
      <alignment horizontal="center"/>
    </xf>
    <xf numFmtId="0" fontId="76" fillId="25" borderId="35" xfId="0" applyFont="1" applyFill="1" applyBorder="1" applyAlignment="1">
      <alignment horizontal="center"/>
    </xf>
    <xf numFmtId="0" fontId="97" fillId="0" borderId="35" xfId="0" applyFont="1" applyBorder="1" applyAlignment="1">
      <alignment horizontal="left"/>
    </xf>
    <xf numFmtId="0" fontId="0" fillId="0" borderId="35" xfId="0" applyFont="1" applyBorder="1" applyAlignment="1">
      <alignment horizontal="center"/>
    </xf>
    <xf numFmtId="0" fontId="0" fillId="25" borderId="35" xfId="0" applyFont="1" applyFill="1" applyBorder="1" applyAlignment="1">
      <alignment horizontal="center"/>
    </xf>
    <xf numFmtId="0" fontId="76" fillId="0" borderId="71" xfId="0" applyFont="1" applyBorder="1" applyAlignment="1">
      <alignment horizontal="right"/>
    </xf>
    <xf numFmtId="0" fontId="76" fillId="0" borderId="72" xfId="0" applyFont="1" applyBorder="1" applyAlignment="1">
      <alignment horizontal="right"/>
    </xf>
    <xf numFmtId="0" fontId="76" fillId="0" borderId="54" xfId="0" applyFont="1" applyBorder="1" applyAlignment="1">
      <alignment/>
    </xf>
    <xf numFmtId="0" fontId="76" fillId="0" borderId="0" xfId="0" applyFont="1" applyAlignment="1">
      <alignment horizontal="right"/>
    </xf>
    <xf numFmtId="0" fontId="76" fillId="0" borderId="73" xfId="0" applyFont="1" applyBorder="1" applyAlignment="1">
      <alignment horizontal="right"/>
    </xf>
    <xf numFmtId="0" fontId="104" fillId="0" borderId="54" xfId="0" applyFont="1" applyBorder="1" applyAlignment="1">
      <alignment/>
    </xf>
    <xf numFmtId="0" fontId="102" fillId="0" borderId="0" xfId="0" applyFont="1" applyAlignment="1">
      <alignment/>
    </xf>
    <xf numFmtId="0" fontId="105" fillId="0" borderId="0" xfId="0" applyFont="1" applyAlignment="1">
      <alignment horizontal="center"/>
    </xf>
    <xf numFmtId="0" fontId="76" fillId="40" borderId="35" xfId="0" applyFont="1" applyFill="1" applyBorder="1" applyAlignment="1">
      <alignment horizontal="center" vertical="center"/>
    </xf>
    <xf numFmtId="0" fontId="76" fillId="40" borderId="35" xfId="0" applyFont="1" applyFill="1" applyBorder="1" applyAlignment="1">
      <alignment horizontal="center" vertical="center" wrapText="1"/>
    </xf>
    <xf numFmtId="0" fontId="106" fillId="0" borderId="35" xfId="0" applyFont="1" applyBorder="1" applyAlignment="1">
      <alignment vertical="top" wrapText="1"/>
    </xf>
    <xf numFmtId="0" fontId="76" fillId="0" borderId="35" xfId="0" applyFont="1" applyBorder="1" applyAlignment="1">
      <alignment vertical="center" wrapText="1"/>
    </xf>
    <xf numFmtId="0" fontId="0" fillId="0" borderId="35" xfId="0" applyFont="1" applyBorder="1" applyAlignment="1">
      <alignment vertical="top" wrapText="1"/>
    </xf>
    <xf numFmtId="0" fontId="0" fillId="0" borderId="35" xfId="0" applyFont="1" applyBorder="1" applyAlignment="1">
      <alignment/>
    </xf>
    <xf numFmtId="0" fontId="107" fillId="0" borderId="35" xfId="0" applyFont="1" applyBorder="1" applyAlignment="1">
      <alignment horizontal="right" vertical="top" wrapText="1"/>
    </xf>
    <xf numFmtId="0" fontId="107" fillId="0" borderId="35" xfId="0" applyFont="1" applyBorder="1" applyAlignment="1">
      <alignment/>
    </xf>
    <xf numFmtId="0" fontId="107" fillId="0" borderId="35" xfId="0" applyFont="1" applyBorder="1" applyAlignment="1">
      <alignment horizontal="right"/>
    </xf>
    <xf numFmtId="0" fontId="76" fillId="19" borderId="35" xfId="0" applyFont="1" applyFill="1" applyBorder="1" applyAlignment="1">
      <alignment vertical="top" wrapText="1"/>
    </xf>
    <xf numFmtId="0" fontId="0" fillId="19" borderId="35" xfId="0" applyFont="1" applyFill="1" applyBorder="1" applyAlignment="1">
      <alignment/>
    </xf>
    <xf numFmtId="0" fontId="76" fillId="7" borderId="35" xfId="0" applyFont="1" applyFill="1" applyBorder="1" applyAlignment="1">
      <alignment vertical="top" wrapText="1"/>
    </xf>
    <xf numFmtId="0" fontId="76" fillId="7" borderId="35" xfId="0" applyFont="1" applyFill="1" applyBorder="1" applyAlignment="1">
      <alignment/>
    </xf>
    <xf numFmtId="0" fontId="76" fillId="15" borderId="31" xfId="0" applyFont="1" applyFill="1" applyBorder="1" applyAlignment="1">
      <alignment vertical="top" wrapText="1"/>
    </xf>
    <xf numFmtId="0" fontId="0" fillId="15" borderId="31" xfId="0" applyFont="1" applyFill="1" applyBorder="1" applyAlignment="1">
      <alignment/>
    </xf>
    <xf numFmtId="0" fontId="76" fillId="40" borderId="35" xfId="0" applyFont="1" applyFill="1" applyBorder="1" applyAlignment="1">
      <alignment horizontal="center" vertical="top" wrapText="1"/>
    </xf>
    <xf numFmtId="3" fontId="76" fillId="0" borderId="35" xfId="0" applyNumberFormat="1" applyFont="1" applyBorder="1" applyAlignment="1">
      <alignment vertical="center" wrapText="1"/>
    </xf>
    <xf numFmtId="3" fontId="0" fillId="0" borderId="35" xfId="0" applyNumberFormat="1" applyFont="1" applyBorder="1" applyAlignment="1">
      <alignment/>
    </xf>
    <xf numFmtId="0" fontId="76" fillId="15" borderId="35" xfId="0" applyFont="1" applyFill="1" applyBorder="1" applyAlignment="1">
      <alignment vertical="top" wrapText="1"/>
    </xf>
    <xf numFmtId="0" fontId="42" fillId="0" borderId="0" xfId="0" applyFont="1" applyAlignment="1">
      <alignment wrapText="1"/>
    </xf>
    <xf numFmtId="0" fontId="108" fillId="0" borderId="0" xfId="0" applyFont="1" applyAlignment="1">
      <alignment horizontal="left" wrapText="1"/>
    </xf>
    <xf numFmtId="0" fontId="109" fillId="0" borderId="0" xfId="0" applyFont="1" applyAlignment="1">
      <alignment horizontal="left" wrapText="1"/>
    </xf>
    <xf numFmtId="0" fontId="0" fillId="0" borderId="0" xfId="0" applyFont="1" applyAlignment="1">
      <alignment horizontal="left" wrapText="1"/>
    </xf>
  </cellXfs>
  <cellStyles count="55">
    <cellStyle name="Normal" xfId="0"/>
    <cellStyle name="40% - Accent1" xfId="15"/>
    <cellStyle name="Comma" xfId="16"/>
    <cellStyle name="Comma [0]" xfId="17"/>
    <cellStyle name="Currency [0]" xfId="18"/>
    <cellStyle name="Currency" xfId="19"/>
    <cellStyle name="Percent"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Standard 2" xfId="44"/>
    <cellStyle name="Neutral" xfId="45"/>
    <cellStyle name="Accent1" xfId="46"/>
    <cellStyle name="Normal 2" xfId="47"/>
    <cellStyle name="20% - Accent5" xfId="48"/>
    <cellStyle name="60% - Accent1" xfId="49"/>
    <cellStyle name="Обычный 2" xfId="50"/>
    <cellStyle name="Accent2" xfId="51"/>
    <cellStyle name="20% - Accent2" xfId="52"/>
    <cellStyle name="20% - Accent6" xfId="53"/>
    <cellStyle name="60% - Accent2" xfId="54"/>
    <cellStyle name="Обычный 3" xfId="55"/>
    <cellStyle name="Accent3" xfId="56"/>
    <cellStyle name="20% - Accent3" xfId="57"/>
    <cellStyle name="Accent4" xfId="58"/>
    <cellStyle name="20% - Accent4" xfId="59"/>
    <cellStyle name="40% - Accent4" xfId="60"/>
    <cellStyle name="Percent 2" xfId="61"/>
    <cellStyle name="Accent5" xfId="62"/>
    <cellStyle name="40% - Accent5" xfId="63"/>
    <cellStyle name="60% - Accent5" xfId="64"/>
    <cellStyle name="Accent6" xfId="65"/>
    <cellStyle name="40% - Accent6" xfId="66"/>
    <cellStyle name="60% - Accent6" xfId="67"/>
    <cellStyle name="Финансовый 2" xfId="68"/>
  </cellStyles>
  <dxfs count="2">
    <dxf>
      <font>
        <b val="0"/>
        <color rgb="FF003366"/>
      </font>
      <border/>
    </dxf>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92D050"/>
  </sheetPr>
  <dimension ref="A2:F48"/>
  <sheetViews>
    <sheetView view="pageBreakPreview" zoomScaleSheetLayoutView="100" workbookViewId="0" topLeftCell="A1">
      <selection activeCell="C24" sqref="C24"/>
    </sheetView>
  </sheetViews>
  <sheetFormatPr defaultColWidth="9.140625" defaultRowHeight="15"/>
  <cols>
    <col min="1" max="1" width="47.421875" style="16" customWidth="1"/>
    <col min="2" max="5" width="12.00390625" style="16" customWidth="1"/>
    <col min="6" max="16384" width="9.140625" style="16" customWidth="1"/>
  </cols>
  <sheetData>
    <row r="2" spans="1:5" ht="21">
      <c r="A2" s="252" t="s">
        <v>0</v>
      </c>
      <c r="B2" s="253">
        <v>2020</v>
      </c>
      <c r="C2" s="253"/>
      <c r="D2" s="253"/>
      <c r="E2" s="253"/>
    </row>
    <row r="3" spans="2:4" ht="4.5" customHeight="1">
      <c r="B3" s="22"/>
      <c r="C3" s="22"/>
      <c r="D3" s="22"/>
    </row>
    <row r="4" spans="1:5" ht="14.25">
      <c r="A4" s="254" t="s">
        <v>1</v>
      </c>
      <c r="B4" s="255" t="s">
        <v>2</v>
      </c>
      <c r="C4" s="255" t="s">
        <v>3</v>
      </c>
      <c r="D4" s="255" t="s">
        <v>4</v>
      </c>
      <c r="E4" s="255" t="s">
        <v>5</v>
      </c>
    </row>
    <row r="5" spans="1:5" ht="14.25">
      <c r="A5" s="256" t="s">
        <v>6</v>
      </c>
      <c r="B5" s="257"/>
      <c r="C5" s="257"/>
      <c r="D5" s="257"/>
      <c r="E5" s="257"/>
    </row>
    <row r="6" spans="1:5" ht="14.25">
      <c r="A6" s="258" t="s">
        <v>7</v>
      </c>
      <c r="B6" s="259">
        <f>SUM(B7:B9)</f>
        <v>0</v>
      </c>
      <c r="C6" s="259">
        <f>SUM(C7:C9)</f>
        <v>0</v>
      </c>
      <c r="D6" s="259">
        <f>SUM(D7:D9)</f>
        <v>0</v>
      </c>
      <c r="E6" s="259">
        <f>SUM(E7:E9)</f>
        <v>0</v>
      </c>
    </row>
    <row r="7" spans="1:5" ht="14.25">
      <c r="A7" s="260" t="s">
        <v>8</v>
      </c>
      <c r="B7" s="261"/>
      <c r="C7" s="261"/>
      <c r="D7" s="261"/>
      <c r="E7" s="261"/>
    </row>
    <row r="8" spans="1:5" ht="14.25">
      <c r="A8" s="260" t="s">
        <v>9</v>
      </c>
      <c r="B8" s="261"/>
      <c r="C8" s="261"/>
      <c r="D8" s="261"/>
      <c r="E8" s="261"/>
    </row>
    <row r="9" spans="1:5" ht="14.25">
      <c r="A9" s="260" t="s">
        <v>10</v>
      </c>
      <c r="B9" s="261"/>
      <c r="C9" s="261"/>
      <c r="D9" s="261"/>
      <c r="E9" s="261"/>
    </row>
    <row r="10" spans="1:5" ht="14.25">
      <c r="A10" s="258" t="s">
        <v>11</v>
      </c>
      <c r="B10" s="259">
        <f>SUM(B11:B17)</f>
        <v>0</v>
      </c>
      <c r="C10" s="259">
        <f>SUM(C11:C17)</f>
        <v>0</v>
      </c>
      <c r="D10" s="259">
        <f>SUM(D11:D17)</f>
        <v>0</v>
      </c>
      <c r="E10" s="259">
        <f>SUM(E11:E17)</f>
        <v>0</v>
      </c>
    </row>
    <row r="11" spans="1:5" ht="14.25">
      <c r="A11" s="260" t="s">
        <v>12</v>
      </c>
      <c r="B11" s="262"/>
      <c r="C11" s="262"/>
      <c r="D11" s="262"/>
      <c r="E11" s="262"/>
    </row>
    <row r="12" spans="1:5" ht="14.25">
      <c r="A12" s="260" t="s">
        <v>13</v>
      </c>
      <c r="B12" s="262"/>
      <c r="C12" s="262"/>
      <c r="D12" s="262"/>
      <c r="E12" s="262"/>
    </row>
    <row r="13" spans="1:5" ht="14.25">
      <c r="A13" s="260" t="s">
        <v>14</v>
      </c>
      <c r="B13" s="262"/>
      <c r="C13" s="262"/>
      <c r="D13" s="262"/>
      <c r="E13" s="262"/>
    </row>
    <row r="14" spans="1:5" ht="14.25">
      <c r="A14" s="260" t="s">
        <v>15</v>
      </c>
      <c r="B14" s="262"/>
      <c r="C14" s="262"/>
      <c r="D14" s="262"/>
      <c r="E14" s="262"/>
    </row>
    <row r="15" spans="1:5" ht="14.25">
      <c r="A15" s="260" t="s">
        <v>16</v>
      </c>
      <c r="B15" s="262"/>
      <c r="C15" s="262"/>
      <c r="D15" s="262"/>
      <c r="E15" s="262"/>
    </row>
    <row r="16" spans="1:5" ht="14.25">
      <c r="A16" s="260" t="s">
        <v>17</v>
      </c>
      <c r="B16" s="262"/>
      <c r="C16" s="262"/>
      <c r="D16" s="262"/>
      <c r="E16" s="262"/>
    </row>
    <row r="17" spans="1:5" ht="14.25">
      <c r="A17" s="260" t="s">
        <v>10</v>
      </c>
      <c r="B17" s="262"/>
      <c r="C17" s="262"/>
      <c r="D17" s="262"/>
      <c r="E17" s="262"/>
    </row>
    <row r="18" spans="1:5" ht="14.25">
      <c r="A18" s="258" t="s">
        <v>18</v>
      </c>
      <c r="B18" s="259">
        <v>0</v>
      </c>
      <c r="C18" s="259">
        <v>0</v>
      </c>
      <c r="D18" s="259">
        <v>0</v>
      </c>
      <c r="E18" s="259">
        <v>0</v>
      </c>
    </row>
    <row r="19" spans="1:5" ht="14.25">
      <c r="A19" s="263" t="s">
        <v>19</v>
      </c>
      <c r="B19" s="264">
        <f>B6+B10+B18</f>
        <v>0</v>
      </c>
      <c r="C19" s="264">
        <f>C6+C10+C18</f>
        <v>0</v>
      </c>
      <c r="D19" s="264">
        <f>D6+D10+D18</f>
        <v>0</v>
      </c>
      <c r="E19" s="264">
        <f>E6+E10+E18</f>
        <v>0</v>
      </c>
    </row>
    <row r="20" spans="1:5" ht="14.25">
      <c r="A20" s="256" t="s">
        <v>20</v>
      </c>
      <c r="B20" s="259"/>
      <c r="C20" s="259"/>
      <c r="D20" s="259"/>
      <c r="E20" s="259"/>
    </row>
    <row r="21" spans="1:5" ht="14.25">
      <c r="A21" s="258" t="s">
        <v>21</v>
      </c>
      <c r="B21" s="259"/>
      <c r="C21" s="259"/>
      <c r="D21" s="259"/>
      <c r="E21" s="259"/>
    </row>
    <row r="22" spans="1:5" ht="14.25">
      <c r="A22" s="258" t="s">
        <v>22</v>
      </c>
      <c r="B22" s="259"/>
      <c r="C22" s="259"/>
      <c r="D22" s="259"/>
      <c r="E22" s="259"/>
    </row>
    <row r="23" spans="1:5" ht="14.25">
      <c r="A23" s="258" t="s">
        <v>23</v>
      </c>
      <c r="B23" s="259"/>
      <c r="C23" s="259"/>
      <c r="D23" s="259"/>
      <c r="E23" s="259"/>
    </row>
    <row r="24" spans="1:5" ht="14.25">
      <c r="A24" s="258" t="s">
        <v>24</v>
      </c>
      <c r="B24" s="259"/>
      <c r="C24" s="259"/>
      <c r="D24" s="259"/>
      <c r="E24" s="259"/>
    </row>
    <row r="25" spans="1:5" ht="14.25">
      <c r="A25" s="258" t="s">
        <v>25</v>
      </c>
      <c r="B25" s="259"/>
      <c r="C25" s="259"/>
      <c r="D25" s="259"/>
      <c r="E25" s="259"/>
    </row>
    <row r="26" spans="1:5" ht="14.25">
      <c r="A26" s="263" t="s">
        <v>26</v>
      </c>
      <c r="B26" s="264">
        <f>SUM(B21:B25)</f>
        <v>0</v>
      </c>
      <c r="C26" s="264">
        <f>SUM(C21:C25)</f>
        <v>0</v>
      </c>
      <c r="D26" s="264">
        <f>SUM(D21:D25)</f>
        <v>0</v>
      </c>
      <c r="E26" s="264">
        <f>SUM(E21:E25)</f>
        <v>0</v>
      </c>
    </row>
    <row r="27" spans="1:5" ht="14.25">
      <c r="A27" s="265" t="s">
        <v>27</v>
      </c>
      <c r="B27" s="266">
        <f>B19+B26</f>
        <v>0</v>
      </c>
      <c r="C27" s="266">
        <f>C19+C26</f>
        <v>0</v>
      </c>
      <c r="D27" s="266">
        <f>D19+D26</f>
        <v>0</v>
      </c>
      <c r="E27" s="266">
        <f>E19+E26</f>
        <v>0</v>
      </c>
    </row>
    <row r="28" spans="1:5" ht="3" customHeight="1">
      <c r="A28" s="267"/>
      <c r="B28" s="268"/>
      <c r="C28" s="268"/>
      <c r="D28" s="268"/>
      <c r="E28" s="268"/>
    </row>
    <row r="29" spans="1:5" ht="14.25">
      <c r="A29" s="269" t="s">
        <v>28</v>
      </c>
      <c r="B29" s="255" t="str">
        <f>B4</f>
        <v>tr 1</v>
      </c>
      <c r="C29" s="255" t="str">
        <f>C4</f>
        <v>tr 2</v>
      </c>
      <c r="D29" s="255" t="str">
        <f>D4</f>
        <v>tr 3</v>
      </c>
      <c r="E29" s="255" t="str">
        <f>E4</f>
        <v>tr 4</v>
      </c>
    </row>
    <row r="30" spans="1:5" ht="14.25">
      <c r="A30" s="256" t="s">
        <v>29</v>
      </c>
      <c r="B30" s="270"/>
      <c r="C30" s="257"/>
      <c r="D30" s="257"/>
      <c r="E30" s="257"/>
    </row>
    <row r="31" spans="1:5" ht="14.25">
      <c r="A31" s="258" t="s">
        <v>30</v>
      </c>
      <c r="B31" s="271"/>
      <c r="C31" s="271"/>
      <c r="D31" s="271"/>
      <c r="E31" s="271"/>
    </row>
    <row r="32" spans="1:5" ht="14.25">
      <c r="A32" s="263" t="s">
        <v>31</v>
      </c>
      <c r="B32" s="263">
        <f>B27-B36-B41</f>
        <v>0</v>
      </c>
      <c r="C32" s="263">
        <f>C27-C36-C41</f>
        <v>0</v>
      </c>
      <c r="D32" s="263">
        <f>D27-D36-D41</f>
        <v>0</v>
      </c>
      <c r="E32" s="263">
        <f>E27-E36-E41</f>
        <v>0</v>
      </c>
    </row>
    <row r="33" spans="1:5" ht="14.25">
      <c r="A33" s="256" t="s">
        <v>32</v>
      </c>
      <c r="B33" s="259"/>
      <c r="C33" s="259"/>
      <c r="D33" s="259"/>
      <c r="E33" s="259"/>
    </row>
    <row r="34" spans="1:5" ht="14.25">
      <c r="A34" s="258" t="s">
        <v>33</v>
      </c>
      <c r="B34" s="259"/>
      <c r="C34" s="259"/>
      <c r="D34" s="259"/>
      <c r="E34" s="259"/>
    </row>
    <row r="35" spans="1:5" ht="14.25">
      <c r="A35" s="258" t="s">
        <v>34</v>
      </c>
      <c r="B35" s="259"/>
      <c r="C35" s="259"/>
      <c r="D35" s="259"/>
      <c r="E35" s="259"/>
    </row>
    <row r="36" spans="1:5" ht="14.25">
      <c r="A36" s="263" t="s">
        <v>35</v>
      </c>
      <c r="B36" s="263">
        <f>SUM(B34:B35)</f>
        <v>0</v>
      </c>
      <c r="C36" s="263">
        <f>SUM(C34:C35)</f>
        <v>0</v>
      </c>
      <c r="D36" s="263">
        <f>SUM(D34:D35)</f>
        <v>0</v>
      </c>
      <c r="E36" s="263">
        <f>SUM(E34:E35)</f>
        <v>0</v>
      </c>
    </row>
    <row r="37" spans="1:5" ht="14.25">
      <c r="A37" s="256" t="s">
        <v>36</v>
      </c>
      <c r="B37" s="259"/>
      <c r="C37" s="259"/>
      <c r="D37" s="259"/>
      <c r="E37" s="259"/>
    </row>
    <row r="38" spans="1:5" ht="14.25">
      <c r="A38" s="258" t="s">
        <v>33</v>
      </c>
      <c r="B38" s="259"/>
      <c r="C38" s="259"/>
      <c r="D38" s="259"/>
      <c r="E38" s="259"/>
    </row>
    <row r="39" spans="1:5" ht="14.25">
      <c r="A39" s="258" t="s">
        <v>37</v>
      </c>
      <c r="B39" s="259"/>
      <c r="C39" s="259"/>
      <c r="D39" s="259"/>
      <c r="E39" s="259"/>
    </row>
    <row r="40" spans="1:5" ht="14.25">
      <c r="A40" s="258" t="s">
        <v>38</v>
      </c>
      <c r="B40" s="259"/>
      <c r="C40" s="259"/>
      <c r="D40" s="259"/>
      <c r="E40" s="259"/>
    </row>
    <row r="41" spans="1:5" ht="14.25">
      <c r="A41" s="263" t="s">
        <v>39</v>
      </c>
      <c r="B41" s="263">
        <f>SUM(B38:B40)</f>
        <v>0</v>
      </c>
      <c r="C41" s="263">
        <f>SUM(C38:C40)</f>
        <v>0</v>
      </c>
      <c r="D41" s="263">
        <f>SUM(D38:D40)</f>
        <v>0</v>
      </c>
      <c r="E41" s="263">
        <f>SUM(E38:E40)</f>
        <v>0</v>
      </c>
    </row>
    <row r="42" spans="1:5" ht="14.25">
      <c r="A42" s="265" t="s">
        <v>40</v>
      </c>
      <c r="B42" s="265">
        <f>B27</f>
        <v>0</v>
      </c>
      <c r="C42" s="265">
        <f>C27</f>
        <v>0</v>
      </c>
      <c r="D42" s="265">
        <f>D27</f>
        <v>0</v>
      </c>
      <c r="E42" s="265">
        <f>E27</f>
        <v>0</v>
      </c>
    </row>
    <row r="43" spans="1:5" ht="3" customHeight="1">
      <c r="A43" s="272"/>
      <c r="B43" s="272"/>
      <c r="C43" s="272"/>
      <c r="D43" s="272"/>
      <c r="E43" s="272"/>
    </row>
    <row r="44" ht="9" customHeight="1"/>
    <row r="46" spans="1:5" ht="18">
      <c r="A46" s="273" t="s">
        <v>41</v>
      </c>
      <c r="B46" s="273"/>
      <c r="C46" s="273"/>
      <c r="D46" s="273"/>
      <c r="E46" s="273"/>
    </row>
    <row r="47" spans="1:5" ht="17.25">
      <c r="A47" s="274"/>
      <c r="B47" s="275"/>
      <c r="C47" s="275"/>
      <c r="D47" s="275"/>
      <c r="E47" s="275"/>
    </row>
    <row r="48" spans="1:6" ht="14.25">
      <c r="A48" s="276"/>
      <c r="B48" s="276"/>
      <c r="C48" s="276"/>
      <c r="D48" s="276"/>
      <c r="E48" s="276"/>
      <c r="F48" s="276"/>
    </row>
  </sheetData>
  <sheetProtection/>
  <mergeCells count="4">
    <mergeCell ref="B2:E2"/>
    <mergeCell ref="A46:E46"/>
    <mergeCell ref="A47:E47"/>
    <mergeCell ref="A48:F48"/>
  </mergeCells>
  <printOptions/>
  <pageMargins left="0.7" right="0.7" top="0.75" bottom="0.75" header="0.3" footer="0.3"/>
  <pageSetup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tabColor rgb="FFFFC000"/>
  </sheetPr>
  <dimension ref="A1:J45"/>
  <sheetViews>
    <sheetView tabSelected="1" view="pageBreakPreview" zoomScaleSheetLayoutView="100" workbookViewId="0" topLeftCell="A1">
      <selection activeCell="A12" sqref="A12"/>
    </sheetView>
  </sheetViews>
  <sheetFormatPr defaultColWidth="9.140625" defaultRowHeight="15"/>
  <cols>
    <col min="1" max="1" width="23.140625" style="16" customWidth="1"/>
    <col min="2" max="2" width="15.57421875" style="16" customWidth="1"/>
    <col min="3" max="3" width="15.140625" style="16" customWidth="1"/>
    <col min="4" max="4" width="17.57421875" style="16" customWidth="1"/>
    <col min="5" max="5" width="13.421875" style="16" customWidth="1"/>
    <col min="6" max="16384" width="9.140625" style="16" customWidth="1"/>
  </cols>
  <sheetData>
    <row r="1" spans="1:10" ht="15">
      <c r="A1" s="239"/>
      <c r="B1" s="239"/>
      <c r="C1" s="239"/>
      <c r="D1" s="239"/>
      <c r="E1" s="239"/>
      <c r="F1" s="239"/>
      <c r="G1" s="239"/>
      <c r="H1" s="239"/>
      <c r="I1" s="239"/>
      <c r="J1" s="239"/>
    </row>
    <row r="2" s="238" customFormat="1" ht="25.5" customHeight="1">
      <c r="A2" s="238" t="s">
        <v>42</v>
      </c>
    </row>
    <row r="3" s="238" customFormat="1" ht="12" customHeight="1"/>
    <row r="4" spans="1:5" ht="17.25" customHeight="1">
      <c r="A4" s="240" t="s">
        <v>43</v>
      </c>
      <c r="B4" s="240" t="s">
        <v>44</v>
      </c>
      <c r="C4" s="241" t="s">
        <v>45</v>
      </c>
      <c r="D4" s="241" t="s">
        <v>46</v>
      </c>
      <c r="E4" s="242" t="s">
        <v>47</v>
      </c>
    </row>
    <row r="5" spans="1:5" ht="14.25">
      <c r="A5" s="243"/>
      <c r="B5" s="243"/>
      <c r="C5" s="244"/>
      <c r="D5" s="244"/>
      <c r="E5" s="245">
        <f>C5*D5</f>
        <v>0</v>
      </c>
    </row>
    <row r="6" spans="1:5" ht="14.25">
      <c r="A6" s="243"/>
      <c r="B6" s="243"/>
      <c r="C6" s="244"/>
      <c r="D6" s="244"/>
      <c r="E6" s="245">
        <f>C6*D6</f>
        <v>0</v>
      </c>
    </row>
    <row r="7" spans="1:5" ht="14.25">
      <c r="A7" s="243"/>
      <c r="B7" s="243"/>
      <c r="C7" s="244"/>
      <c r="D7" s="244"/>
      <c r="E7" s="245">
        <f>C7*D7</f>
        <v>0</v>
      </c>
    </row>
    <row r="8" spans="1:5" ht="14.25">
      <c r="A8" s="243"/>
      <c r="B8" s="243"/>
      <c r="C8" s="244"/>
      <c r="D8" s="244"/>
      <c r="E8" s="245">
        <f>C8*D8</f>
        <v>0</v>
      </c>
    </row>
    <row r="9" spans="1:5" ht="15">
      <c r="A9" s="243" t="s">
        <v>48</v>
      </c>
      <c r="B9" s="243"/>
      <c r="C9" s="244"/>
      <c r="D9" s="244"/>
      <c r="E9" s="245">
        <f>C9*D9</f>
        <v>0</v>
      </c>
    </row>
    <row r="10" spans="1:5" ht="15">
      <c r="A10" s="246" t="s">
        <v>49</v>
      </c>
      <c r="B10" s="246"/>
      <c r="C10" s="246"/>
      <c r="D10" s="247"/>
      <c r="E10" s="248">
        <f>SUM(E5:E9)</f>
        <v>0</v>
      </c>
    </row>
    <row r="11" spans="1:5" ht="15">
      <c r="A11" s="249" t="s">
        <v>50</v>
      </c>
      <c r="B11" s="249"/>
      <c r="C11" s="249"/>
      <c r="D11" s="250"/>
      <c r="E11" s="251">
        <v>0</v>
      </c>
    </row>
    <row r="13" spans="1:5" ht="14.25">
      <c r="A13" s="240" t="s">
        <v>51</v>
      </c>
      <c r="B13" s="240" t="s">
        <v>44</v>
      </c>
      <c r="C13" s="241" t="s">
        <v>45</v>
      </c>
      <c r="D13" s="241" t="s">
        <v>46</v>
      </c>
      <c r="E13" s="242" t="s">
        <v>47</v>
      </c>
    </row>
    <row r="14" spans="1:5" ht="14.25">
      <c r="A14" s="243"/>
      <c r="B14" s="243"/>
      <c r="C14" s="244"/>
      <c r="D14" s="244"/>
      <c r="E14" s="245">
        <f>C14*D14</f>
        <v>0</v>
      </c>
    </row>
    <row r="15" spans="1:5" ht="14.25">
      <c r="A15" s="243"/>
      <c r="B15" s="243"/>
      <c r="C15" s="244"/>
      <c r="D15" s="244"/>
      <c r="E15" s="245">
        <f>C15*D15</f>
        <v>0</v>
      </c>
    </row>
    <row r="16" spans="1:5" ht="14.25">
      <c r="A16" s="243"/>
      <c r="B16" s="243"/>
      <c r="C16" s="244"/>
      <c r="D16" s="244"/>
      <c r="E16" s="245">
        <f>C16*D16</f>
        <v>0</v>
      </c>
    </row>
    <row r="17" spans="1:5" ht="14.25">
      <c r="A17" s="243"/>
      <c r="B17" s="243"/>
      <c r="C17" s="244"/>
      <c r="D17" s="244"/>
      <c r="E17" s="245">
        <f>C17*D17</f>
        <v>0</v>
      </c>
    </row>
    <row r="18" spans="1:5" ht="15">
      <c r="A18" s="243"/>
      <c r="B18" s="243"/>
      <c r="C18" s="244"/>
      <c r="D18" s="244"/>
      <c r="E18" s="245">
        <f>C18*D18</f>
        <v>0</v>
      </c>
    </row>
    <row r="19" spans="1:5" ht="15">
      <c r="A19" s="246" t="s">
        <v>49</v>
      </c>
      <c r="B19" s="246"/>
      <c r="C19" s="246"/>
      <c r="D19" s="247"/>
      <c r="E19" s="248">
        <f>SUM(E14:E18)</f>
        <v>0</v>
      </c>
    </row>
    <row r="20" spans="1:5" ht="15">
      <c r="A20" s="249" t="s">
        <v>50</v>
      </c>
      <c r="B20" s="249"/>
      <c r="C20" s="249"/>
      <c r="D20" s="250"/>
      <c r="E20" s="251">
        <v>0</v>
      </c>
    </row>
    <row r="22" spans="1:5" ht="14.25">
      <c r="A22" s="240" t="s">
        <v>52</v>
      </c>
      <c r="B22" s="240" t="s">
        <v>44</v>
      </c>
      <c r="C22" s="241" t="s">
        <v>45</v>
      </c>
      <c r="D22" s="241" t="s">
        <v>46</v>
      </c>
      <c r="E22" s="242" t="s">
        <v>47</v>
      </c>
    </row>
    <row r="23" spans="1:5" ht="14.25">
      <c r="A23" s="243"/>
      <c r="B23" s="243"/>
      <c r="C23" s="244"/>
      <c r="D23" s="244"/>
      <c r="E23" s="245">
        <f>C23*D23</f>
        <v>0</v>
      </c>
    </row>
    <row r="24" spans="1:5" ht="14.25">
      <c r="A24" s="243"/>
      <c r="B24" s="243"/>
      <c r="C24" s="244"/>
      <c r="D24" s="244"/>
      <c r="E24" s="245">
        <f>C24*D24</f>
        <v>0</v>
      </c>
    </row>
    <row r="25" spans="1:5" ht="14.25">
      <c r="A25" s="243"/>
      <c r="B25" s="243"/>
      <c r="C25" s="244"/>
      <c r="D25" s="244"/>
      <c r="E25" s="245">
        <f>C25*D25</f>
        <v>0</v>
      </c>
    </row>
    <row r="26" spans="1:5" ht="14.25">
      <c r="A26" s="243"/>
      <c r="B26" s="243"/>
      <c r="C26" s="244"/>
      <c r="D26" s="244"/>
      <c r="E26" s="245">
        <f>C26*D26</f>
        <v>0</v>
      </c>
    </row>
    <row r="27" spans="1:5" ht="15">
      <c r="A27" s="243"/>
      <c r="B27" s="243"/>
      <c r="C27" s="244"/>
      <c r="D27" s="244"/>
      <c r="E27" s="245">
        <f>C27*D27</f>
        <v>0</v>
      </c>
    </row>
    <row r="28" spans="1:5" ht="15">
      <c r="A28" s="246" t="s">
        <v>49</v>
      </c>
      <c r="B28" s="246"/>
      <c r="C28" s="246"/>
      <c r="D28" s="247"/>
      <c r="E28" s="248">
        <f>SUM(E23:E27)</f>
        <v>0</v>
      </c>
    </row>
    <row r="29" spans="1:5" ht="15">
      <c r="A29" s="249" t="s">
        <v>50</v>
      </c>
      <c r="B29" s="249"/>
      <c r="C29" s="249"/>
      <c r="D29" s="250"/>
      <c r="E29" s="251">
        <v>0</v>
      </c>
    </row>
    <row r="30" spans="1:5" ht="14.25">
      <c r="A30" s="240" t="s">
        <v>53</v>
      </c>
      <c r="B30" s="240" t="s">
        <v>44</v>
      </c>
      <c r="C30" s="241" t="s">
        <v>45</v>
      </c>
      <c r="D30" s="241" t="s">
        <v>46</v>
      </c>
      <c r="E30" s="242" t="s">
        <v>47</v>
      </c>
    </row>
    <row r="31" spans="1:5" ht="14.25">
      <c r="A31" s="243"/>
      <c r="B31" s="243"/>
      <c r="C31" s="244"/>
      <c r="D31" s="244"/>
      <c r="E31" s="245">
        <f>C31*D31</f>
        <v>0</v>
      </c>
    </row>
    <row r="32" spans="1:5" ht="14.25">
      <c r="A32" s="243"/>
      <c r="B32" s="243"/>
      <c r="C32" s="244"/>
      <c r="D32" s="244"/>
      <c r="E32" s="245">
        <f>C32*D32</f>
        <v>0</v>
      </c>
    </row>
    <row r="33" spans="1:5" ht="14.25">
      <c r="A33" s="243"/>
      <c r="B33" s="243"/>
      <c r="C33" s="244"/>
      <c r="D33" s="244"/>
      <c r="E33" s="245">
        <f>C33*D33</f>
        <v>0</v>
      </c>
    </row>
    <row r="34" spans="1:5" ht="14.25">
      <c r="A34" s="243"/>
      <c r="B34" s="243"/>
      <c r="C34" s="244"/>
      <c r="D34" s="244"/>
      <c r="E34" s="245">
        <f>C34*D34</f>
        <v>0</v>
      </c>
    </row>
    <row r="35" spans="1:5" ht="15">
      <c r="A35" s="243"/>
      <c r="B35" s="243"/>
      <c r="C35" s="244"/>
      <c r="D35" s="244"/>
      <c r="E35" s="245">
        <f>C35*D35</f>
        <v>0</v>
      </c>
    </row>
    <row r="36" spans="1:5" ht="15">
      <c r="A36" s="246" t="s">
        <v>49</v>
      </c>
      <c r="B36" s="246"/>
      <c r="C36" s="246"/>
      <c r="D36" s="247"/>
      <c r="E36" s="248">
        <f>SUM(E31:E35)</f>
        <v>0</v>
      </c>
    </row>
    <row r="37" spans="1:5" ht="15">
      <c r="A37" s="249" t="s">
        <v>50</v>
      </c>
      <c r="B37" s="249"/>
      <c r="C37" s="249"/>
      <c r="D37" s="250"/>
      <c r="E37" s="251">
        <v>0</v>
      </c>
    </row>
    <row r="38" spans="1:5" ht="14.25">
      <c r="A38" s="240" t="s">
        <v>54</v>
      </c>
      <c r="B38" s="240" t="s">
        <v>44</v>
      </c>
      <c r="C38" s="241" t="s">
        <v>45</v>
      </c>
      <c r="D38" s="241" t="s">
        <v>46</v>
      </c>
      <c r="E38" s="242" t="s">
        <v>47</v>
      </c>
    </row>
    <row r="39" spans="1:5" ht="14.25">
      <c r="A39" s="243"/>
      <c r="B39" s="243"/>
      <c r="C39" s="244"/>
      <c r="D39" s="244"/>
      <c r="E39" s="245">
        <f>C39*D39</f>
        <v>0</v>
      </c>
    </row>
    <row r="40" spans="1:5" ht="14.25">
      <c r="A40" s="243"/>
      <c r="B40" s="243"/>
      <c r="C40" s="244"/>
      <c r="D40" s="244"/>
      <c r="E40" s="245">
        <f>C40*D40</f>
        <v>0</v>
      </c>
    </row>
    <row r="41" spans="1:5" ht="14.25">
      <c r="A41" s="243"/>
      <c r="B41" s="243"/>
      <c r="C41" s="244"/>
      <c r="D41" s="244"/>
      <c r="E41" s="245">
        <f>C41*D41</f>
        <v>0</v>
      </c>
    </row>
    <row r="42" spans="1:5" ht="14.25">
      <c r="A42" s="243"/>
      <c r="B42" s="243"/>
      <c r="C42" s="244"/>
      <c r="D42" s="244"/>
      <c r="E42" s="245">
        <f>C42*D42</f>
        <v>0</v>
      </c>
    </row>
    <row r="43" spans="1:5" ht="15">
      <c r="A43" s="243"/>
      <c r="B43" s="243"/>
      <c r="C43" s="244"/>
      <c r="D43" s="244"/>
      <c r="E43" s="245">
        <f>C43*D43</f>
        <v>0</v>
      </c>
    </row>
    <row r="44" spans="1:5" ht="15">
      <c r="A44" s="246" t="s">
        <v>49</v>
      </c>
      <c r="B44" s="246"/>
      <c r="C44" s="246"/>
      <c r="D44" s="247"/>
      <c r="E44" s="248">
        <f>SUM(E39:E43)</f>
        <v>0</v>
      </c>
    </row>
    <row r="45" spans="1:5" ht="15">
      <c r="A45" s="249" t="s">
        <v>50</v>
      </c>
      <c r="B45" s="249"/>
      <c r="C45" s="249"/>
      <c r="D45" s="250"/>
      <c r="E45" s="251">
        <v>0</v>
      </c>
    </row>
  </sheetData>
  <sheetProtection/>
  <mergeCells count="11">
    <mergeCell ref="A1:J1"/>
    <mergeCell ref="A10:D10"/>
    <mergeCell ref="A11:D11"/>
    <mergeCell ref="A19:D19"/>
    <mergeCell ref="A20:D20"/>
    <mergeCell ref="A28:D28"/>
    <mergeCell ref="A29:D29"/>
    <mergeCell ref="A36:D36"/>
    <mergeCell ref="A37:D37"/>
    <mergeCell ref="A44:D44"/>
    <mergeCell ref="A45:D45"/>
  </mergeCells>
  <printOptions/>
  <pageMargins left="0.7086614173228347" right="0.7086614173228347" top="0.7480314960629921" bottom="0.7480314960629921" header="0.31496062992125984" footer="0.31496062992125984"/>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tabColor rgb="FF00B0F0"/>
  </sheetPr>
  <dimension ref="A1:O75"/>
  <sheetViews>
    <sheetView view="pageBreakPreview" zoomScale="85" zoomScaleSheetLayoutView="85" workbookViewId="0" topLeftCell="A1">
      <pane xSplit="2" ySplit="4" topLeftCell="C56" activePane="bottomRight" state="frozen"/>
      <selection pane="bottomRight" activeCell="O72" sqref="O72"/>
    </sheetView>
  </sheetViews>
  <sheetFormatPr defaultColWidth="9.140625" defaultRowHeight="15"/>
  <cols>
    <col min="1" max="1" width="4.421875" style="21" customWidth="1"/>
    <col min="2" max="2" width="27.00390625" style="16" customWidth="1"/>
    <col min="3" max="10" width="10.00390625" style="16" customWidth="1"/>
    <col min="11" max="11" width="11.00390625" style="16" customWidth="1"/>
    <col min="12" max="14" width="10.00390625" style="16" customWidth="1"/>
    <col min="15" max="15" width="9.8515625" style="16" customWidth="1"/>
    <col min="16" max="16384" width="9.140625" style="16" customWidth="1"/>
  </cols>
  <sheetData>
    <row r="1" spans="2:14" ht="18.75">
      <c r="B1" s="201" t="s">
        <v>55</v>
      </c>
      <c r="C1" s="201"/>
      <c r="D1" s="201"/>
      <c r="E1" s="201"/>
      <c r="F1" s="201"/>
      <c r="G1" s="201"/>
      <c r="H1" s="201"/>
      <c r="I1" s="201"/>
      <c r="J1" s="201"/>
      <c r="K1" s="201"/>
      <c r="L1" s="201"/>
      <c r="M1" s="201"/>
      <c r="N1" s="201"/>
    </row>
    <row r="2" ht="9" customHeight="1"/>
    <row r="3" spans="2:15" ht="15" customHeight="1">
      <c r="B3" s="202" t="s">
        <v>56</v>
      </c>
      <c r="C3" s="202" t="s">
        <v>57</v>
      </c>
      <c r="D3" s="202"/>
      <c r="E3" s="202"/>
      <c r="F3" s="202"/>
      <c r="G3" s="202"/>
      <c r="H3" s="202"/>
      <c r="I3" s="202"/>
      <c r="J3" s="202"/>
      <c r="K3" s="202"/>
      <c r="L3" s="202"/>
      <c r="M3" s="202"/>
      <c r="N3" s="219"/>
      <c r="O3" s="86" t="s">
        <v>58</v>
      </c>
    </row>
    <row r="4" spans="2:15" ht="30">
      <c r="B4" s="203"/>
      <c r="C4" s="204" t="s">
        <v>59</v>
      </c>
      <c r="D4" s="204" t="s">
        <v>60</v>
      </c>
      <c r="E4" s="204" t="s">
        <v>61</v>
      </c>
      <c r="F4" s="204" t="s">
        <v>62</v>
      </c>
      <c r="G4" s="204" t="s">
        <v>63</v>
      </c>
      <c r="H4" s="204" t="s">
        <v>64</v>
      </c>
      <c r="I4" s="204" t="s">
        <v>65</v>
      </c>
      <c r="J4" s="204" t="s">
        <v>66</v>
      </c>
      <c r="K4" s="204" t="s">
        <v>67</v>
      </c>
      <c r="L4" s="204" t="s">
        <v>68</v>
      </c>
      <c r="M4" s="204" t="s">
        <v>69</v>
      </c>
      <c r="N4" s="204" t="s">
        <v>70</v>
      </c>
      <c r="O4" s="87"/>
    </row>
    <row r="5" spans="1:15" ht="15">
      <c r="A5" s="21">
        <v>1</v>
      </c>
      <c r="B5" s="205" t="s">
        <v>71</v>
      </c>
      <c r="C5" s="206"/>
      <c r="D5" s="206"/>
      <c r="E5" s="206"/>
      <c r="F5" s="206"/>
      <c r="G5" s="206"/>
      <c r="H5" s="206"/>
      <c r="I5" s="206"/>
      <c r="J5" s="206"/>
      <c r="K5" s="206"/>
      <c r="L5" s="206"/>
      <c r="M5" s="206"/>
      <c r="N5" s="220"/>
      <c r="O5" s="221"/>
    </row>
    <row r="6" spans="2:15" ht="15">
      <c r="B6" s="207" t="s">
        <v>45</v>
      </c>
      <c r="C6" s="207"/>
      <c r="D6" s="207"/>
      <c r="E6" s="207"/>
      <c r="F6" s="207"/>
      <c r="G6" s="207"/>
      <c r="H6" s="207"/>
      <c r="I6" s="207"/>
      <c r="J6" s="207"/>
      <c r="K6" s="207"/>
      <c r="L6" s="207"/>
      <c r="M6" s="207"/>
      <c r="N6" s="222"/>
      <c r="O6" s="223">
        <f>SUM(C6:N6)</f>
        <v>0</v>
      </c>
    </row>
    <row r="7" spans="2:15" ht="15">
      <c r="B7" s="207" t="s">
        <v>72</v>
      </c>
      <c r="C7" s="207"/>
      <c r="D7" s="207"/>
      <c r="E7" s="207"/>
      <c r="F7" s="207"/>
      <c r="G7" s="207"/>
      <c r="H7" s="207"/>
      <c r="I7" s="207"/>
      <c r="J7" s="207"/>
      <c r="K7" s="207"/>
      <c r="L7" s="207"/>
      <c r="M7" s="207"/>
      <c r="N7" s="222"/>
      <c r="O7" s="223" t="e">
        <f>AVERAGE(C7:N7)</f>
        <v>#DIV/0!</v>
      </c>
    </row>
    <row r="8" spans="2:15" ht="15">
      <c r="B8" s="207" t="s">
        <v>73</v>
      </c>
      <c r="C8" s="207">
        <f>Sinecost!E10</f>
        <v>0</v>
      </c>
      <c r="D8" s="207">
        <v>0</v>
      </c>
      <c r="E8" s="207"/>
      <c r="F8" s="207"/>
      <c r="G8" s="207"/>
      <c r="H8" s="207"/>
      <c r="I8" s="207"/>
      <c r="J8" s="207"/>
      <c r="K8" s="207"/>
      <c r="L8" s="207"/>
      <c r="M8" s="207"/>
      <c r="N8" s="222"/>
      <c r="O8" s="223">
        <f>AVERAGE(C8:N8)</f>
        <v>0</v>
      </c>
    </row>
    <row r="9" spans="2:15" ht="15">
      <c r="B9" s="208" t="s">
        <v>74</v>
      </c>
      <c r="C9" s="208">
        <f>C6*C7</f>
        <v>0</v>
      </c>
      <c r="D9" s="208">
        <f aca="true" t="shared" si="0" ref="D9:N9">D6*D7</f>
        <v>0</v>
      </c>
      <c r="E9" s="208">
        <f t="shared" si="0"/>
        <v>0</v>
      </c>
      <c r="F9" s="208">
        <f t="shared" si="0"/>
        <v>0</v>
      </c>
      <c r="G9" s="208">
        <f t="shared" si="0"/>
        <v>0</v>
      </c>
      <c r="H9" s="208">
        <f t="shared" si="0"/>
        <v>0</v>
      </c>
      <c r="I9" s="208">
        <f t="shared" si="0"/>
        <v>0</v>
      </c>
      <c r="J9" s="208">
        <f t="shared" si="0"/>
        <v>0</v>
      </c>
      <c r="K9" s="208">
        <f t="shared" si="0"/>
        <v>0</v>
      </c>
      <c r="L9" s="208">
        <f t="shared" si="0"/>
        <v>0</v>
      </c>
      <c r="M9" s="208">
        <f t="shared" si="0"/>
        <v>0</v>
      </c>
      <c r="N9" s="208">
        <f t="shared" si="0"/>
        <v>0</v>
      </c>
      <c r="O9" s="224">
        <f>SUM(C9:N9)</f>
        <v>0</v>
      </c>
    </row>
    <row r="10" spans="2:15" ht="15">
      <c r="B10" s="209" t="s">
        <v>75</v>
      </c>
      <c r="C10" s="209">
        <f aca="true" t="shared" si="1" ref="C10:O10">C6*C8</f>
        <v>0</v>
      </c>
      <c r="D10" s="209">
        <f t="shared" si="1"/>
        <v>0</v>
      </c>
      <c r="E10" s="209">
        <f t="shared" si="1"/>
        <v>0</v>
      </c>
      <c r="F10" s="209">
        <f t="shared" si="1"/>
        <v>0</v>
      </c>
      <c r="G10" s="209">
        <f t="shared" si="1"/>
        <v>0</v>
      </c>
      <c r="H10" s="209">
        <f t="shared" si="1"/>
        <v>0</v>
      </c>
      <c r="I10" s="209">
        <f t="shared" si="1"/>
        <v>0</v>
      </c>
      <c r="J10" s="209">
        <f t="shared" si="1"/>
        <v>0</v>
      </c>
      <c r="K10" s="209">
        <f t="shared" si="1"/>
        <v>0</v>
      </c>
      <c r="L10" s="209">
        <f t="shared" si="1"/>
        <v>0</v>
      </c>
      <c r="M10" s="209">
        <f t="shared" si="1"/>
        <v>0</v>
      </c>
      <c r="N10" s="225">
        <f t="shared" si="1"/>
        <v>0</v>
      </c>
      <c r="O10" s="226">
        <f t="shared" si="1"/>
        <v>0</v>
      </c>
    </row>
    <row r="11" spans="2:15" ht="30">
      <c r="B11" s="210" t="s">
        <v>76</v>
      </c>
      <c r="C11" s="210">
        <f>C9-C10</f>
        <v>0</v>
      </c>
      <c r="D11" s="210">
        <f aca="true" t="shared" si="2" ref="D11:O11">D9-D10</f>
        <v>0</v>
      </c>
      <c r="E11" s="210">
        <f t="shared" si="2"/>
        <v>0</v>
      </c>
      <c r="F11" s="210">
        <f t="shared" si="2"/>
        <v>0</v>
      </c>
      <c r="G11" s="210">
        <f t="shared" si="2"/>
        <v>0</v>
      </c>
      <c r="H11" s="210">
        <f t="shared" si="2"/>
        <v>0</v>
      </c>
      <c r="I11" s="210">
        <f t="shared" si="2"/>
        <v>0</v>
      </c>
      <c r="J11" s="210">
        <f t="shared" si="2"/>
        <v>0</v>
      </c>
      <c r="K11" s="210">
        <f t="shared" si="2"/>
        <v>0</v>
      </c>
      <c r="L11" s="210">
        <f t="shared" si="2"/>
        <v>0</v>
      </c>
      <c r="M11" s="210">
        <f t="shared" si="2"/>
        <v>0</v>
      </c>
      <c r="N11" s="227">
        <f t="shared" si="2"/>
        <v>0</v>
      </c>
      <c r="O11" s="228">
        <f t="shared" si="2"/>
        <v>0</v>
      </c>
    </row>
    <row r="12" spans="2:15" ht="16.5" customHeight="1">
      <c r="B12" s="211" t="s">
        <v>77</v>
      </c>
      <c r="C12" s="212"/>
      <c r="D12" s="213" t="e">
        <f aca="true" t="shared" si="3" ref="D12:N12">(D6-C6)/C6</f>
        <v>#DIV/0!</v>
      </c>
      <c r="E12" s="214" t="e">
        <f t="shared" si="3"/>
        <v>#DIV/0!</v>
      </c>
      <c r="F12" s="214" t="e">
        <f t="shared" si="3"/>
        <v>#DIV/0!</v>
      </c>
      <c r="G12" s="214" t="e">
        <f t="shared" si="3"/>
        <v>#DIV/0!</v>
      </c>
      <c r="H12" s="214" t="e">
        <f t="shared" si="3"/>
        <v>#DIV/0!</v>
      </c>
      <c r="I12" s="214" t="e">
        <f t="shared" si="3"/>
        <v>#DIV/0!</v>
      </c>
      <c r="J12" s="214" t="e">
        <f t="shared" si="3"/>
        <v>#DIV/0!</v>
      </c>
      <c r="K12" s="214" t="e">
        <f t="shared" si="3"/>
        <v>#DIV/0!</v>
      </c>
      <c r="L12" s="214" t="e">
        <f t="shared" si="3"/>
        <v>#DIV/0!</v>
      </c>
      <c r="M12" s="214" t="e">
        <f t="shared" si="3"/>
        <v>#DIV/0!</v>
      </c>
      <c r="N12" s="214" t="e">
        <f t="shared" si="3"/>
        <v>#DIV/0!</v>
      </c>
      <c r="O12" s="229"/>
    </row>
    <row r="13" spans="2:15" ht="14.25">
      <c r="B13" s="211" t="s">
        <v>78</v>
      </c>
      <c r="C13" s="212"/>
      <c r="D13" s="214" t="e">
        <f aca="true" t="shared" si="4" ref="D13:N13">(D9-C9)/C9</f>
        <v>#DIV/0!</v>
      </c>
      <c r="E13" s="214" t="e">
        <f t="shared" si="4"/>
        <v>#DIV/0!</v>
      </c>
      <c r="F13" s="214" t="e">
        <f t="shared" si="4"/>
        <v>#DIV/0!</v>
      </c>
      <c r="G13" s="214" t="e">
        <f t="shared" si="4"/>
        <v>#DIV/0!</v>
      </c>
      <c r="H13" s="214" t="e">
        <f t="shared" si="4"/>
        <v>#DIV/0!</v>
      </c>
      <c r="I13" s="214" t="e">
        <f t="shared" si="4"/>
        <v>#DIV/0!</v>
      </c>
      <c r="J13" s="214" t="e">
        <f t="shared" si="4"/>
        <v>#DIV/0!</v>
      </c>
      <c r="K13" s="214" t="e">
        <f t="shared" si="4"/>
        <v>#DIV/0!</v>
      </c>
      <c r="L13" s="214" t="e">
        <f t="shared" si="4"/>
        <v>#DIV/0!</v>
      </c>
      <c r="M13" s="214" t="e">
        <f t="shared" si="4"/>
        <v>#DIV/0!</v>
      </c>
      <c r="N13" s="214" t="e">
        <f t="shared" si="4"/>
        <v>#DIV/0!</v>
      </c>
      <c r="O13" s="230"/>
    </row>
    <row r="14" spans="2:15" ht="14.25">
      <c r="B14" s="215" t="s">
        <v>79</v>
      </c>
      <c r="C14" s="212" t="e">
        <f aca="true" t="shared" si="5" ref="C14:N14">(C7-C8)/C8</f>
        <v>#DIV/0!</v>
      </c>
      <c r="D14" s="212" t="e">
        <f t="shared" si="5"/>
        <v>#DIV/0!</v>
      </c>
      <c r="E14" s="212" t="e">
        <f t="shared" si="5"/>
        <v>#DIV/0!</v>
      </c>
      <c r="F14" s="212" t="e">
        <f t="shared" si="5"/>
        <v>#DIV/0!</v>
      </c>
      <c r="G14" s="212" t="e">
        <f t="shared" si="5"/>
        <v>#DIV/0!</v>
      </c>
      <c r="H14" s="212" t="e">
        <f t="shared" si="5"/>
        <v>#DIV/0!</v>
      </c>
      <c r="I14" s="212" t="e">
        <f t="shared" si="5"/>
        <v>#DIV/0!</v>
      </c>
      <c r="J14" s="212" t="e">
        <f t="shared" si="5"/>
        <v>#DIV/0!</v>
      </c>
      <c r="K14" s="212" t="e">
        <f t="shared" si="5"/>
        <v>#DIV/0!</v>
      </c>
      <c r="L14" s="212" t="e">
        <f t="shared" si="5"/>
        <v>#DIV/0!</v>
      </c>
      <c r="M14" s="212" t="e">
        <f t="shared" si="5"/>
        <v>#DIV/0!</v>
      </c>
      <c r="N14" s="231" t="e">
        <f t="shared" si="5"/>
        <v>#DIV/0!</v>
      </c>
      <c r="O14" s="232" t="e">
        <f>(O9-O10)/O10</f>
        <v>#DIV/0!</v>
      </c>
    </row>
    <row r="15" spans="2:15" ht="14.25">
      <c r="B15" s="211" t="s">
        <v>80</v>
      </c>
      <c r="C15" s="216" t="e">
        <f aca="true" t="shared" si="6" ref="C15:O15">(C7-C8)/C7</f>
        <v>#DIV/0!</v>
      </c>
      <c r="D15" s="216" t="e">
        <f t="shared" si="6"/>
        <v>#DIV/0!</v>
      </c>
      <c r="E15" s="216" t="e">
        <f t="shared" si="6"/>
        <v>#DIV/0!</v>
      </c>
      <c r="F15" s="216" t="e">
        <f t="shared" si="6"/>
        <v>#DIV/0!</v>
      </c>
      <c r="G15" s="216" t="e">
        <f t="shared" si="6"/>
        <v>#DIV/0!</v>
      </c>
      <c r="H15" s="216" t="e">
        <f t="shared" si="6"/>
        <v>#DIV/0!</v>
      </c>
      <c r="I15" s="216" t="e">
        <f t="shared" si="6"/>
        <v>#DIV/0!</v>
      </c>
      <c r="J15" s="216" t="e">
        <f t="shared" si="6"/>
        <v>#DIV/0!</v>
      </c>
      <c r="K15" s="216" t="e">
        <f t="shared" si="6"/>
        <v>#DIV/0!</v>
      </c>
      <c r="L15" s="216" t="e">
        <f t="shared" si="6"/>
        <v>#DIV/0!</v>
      </c>
      <c r="M15" s="216" t="e">
        <f t="shared" si="6"/>
        <v>#DIV/0!</v>
      </c>
      <c r="N15" s="233" t="e">
        <f t="shared" si="6"/>
        <v>#DIV/0!</v>
      </c>
      <c r="O15" s="234" t="e">
        <f t="shared" si="6"/>
        <v>#DIV/0!</v>
      </c>
    </row>
    <row r="16" spans="2:15" ht="14.25">
      <c r="B16" s="211" t="s">
        <v>81</v>
      </c>
      <c r="C16" s="217" t="e">
        <f>C9/$C$71</f>
        <v>#DIV/0!</v>
      </c>
      <c r="D16" s="217" t="e">
        <f>D9/$D$71</f>
        <v>#DIV/0!</v>
      </c>
      <c r="E16" s="217" t="e">
        <f>E9/$E$71</f>
        <v>#DIV/0!</v>
      </c>
      <c r="F16" s="217" t="e">
        <f>F9/$F$71</f>
        <v>#DIV/0!</v>
      </c>
      <c r="G16" s="217" t="e">
        <f>G9/$G$71</f>
        <v>#DIV/0!</v>
      </c>
      <c r="H16" s="217" t="e">
        <f>H9/$H$71</f>
        <v>#DIV/0!</v>
      </c>
      <c r="I16" s="217" t="e">
        <f>I9/$I$71</f>
        <v>#DIV/0!</v>
      </c>
      <c r="J16" s="217" t="e">
        <f>J9/$J$71</f>
        <v>#DIV/0!</v>
      </c>
      <c r="K16" s="217" t="e">
        <f>K9/$K$71</f>
        <v>#DIV/0!</v>
      </c>
      <c r="L16" s="217" t="e">
        <f>L9/$L$71</f>
        <v>#DIV/0!</v>
      </c>
      <c r="M16" s="217" t="e">
        <f>M9/$M$71</f>
        <v>#DIV/0!</v>
      </c>
      <c r="N16" s="217" t="e">
        <f>N9/$N$71</f>
        <v>#DIV/0!</v>
      </c>
      <c r="O16" s="235" t="e">
        <f>O9/$O$71</f>
        <v>#DIV/0!</v>
      </c>
    </row>
    <row r="17" spans="1:15" ht="15" customHeight="1">
      <c r="A17" s="218"/>
      <c r="B17" s="211" t="s">
        <v>82</v>
      </c>
      <c r="C17" s="216" t="e">
        <f>C11/$C$73</f>
        <v>#DIV/0!</v>
      </c>
      <c r="D17" s="216" t="e">
        <f>D11/$D$73</f>
        <v>#DIV/0!</v>
      </c>
      <c r="E17" s="216" t="e">
        <f>E11/$E$73</f>
        <v>#DIV/0!</v>
      </c>
      <c r="F17" s="216" t="e">
        <f>F11/$F$73</f>
        <v>#DIV/0!</v>
      </c>
      <c r="G17" s="216" t="e">
        <f>G11/$G$73</f>
        <v>#DIV/0!</v>
      </c>
      <c r="H17" s="216" t="e">
        <f>H11/$H$73</f>
        <v>#DIV/0!</v>
      </c>
      <c r="I17" s="216" t="e">
        <f>I11/$I$73</f>
        <v>#DIV/0!</v>
      </c>
      <c r="J17" s="216" t="e">
        <f>J11/$J$73</f>
        <v>#DIV/0!</v>
      </c>
      <c r="K17" s="216" t="e">
        <f>K11/$K$73</f>
        <v>#DIV/0!</v>
      </c>
      <c r="L17" s="216" t="e">
        <f>L11/$L$73</f>
        <v>#DIV/0!</v>
      </c>
      <c r="M17" s="216" t="e">
        <f>M11/$M$73</f>
        <v>#DIV/0!</v>
      </c>
      <c r="N17" s="216" t="e">
        <f>N11/$N$73</f>
        <v>#DIV/0!</v>
      </c>
      <c r="O17" s="234" t="e">
        <f>O11/$O$73</f>
        <v>#DIV/0!</v>
      </c>
    </row>
    <row r="18" spans="1:15" ht="14.25">
      <c r="A18" s="21">
        <v>2</v>
      </c>
      <c r="B18" s="205" t="s">
        <v>83</v>
      </c>
      <c r="C18" s="206"/>
      <c r="D18" s="206"/>
      <c r="E18" s="206"/>
      <c r="F18" s="206"/>
      <c r="G18" s="206"/>
      <c r="H18" s="206"/>
      <c r="I18" s="206"/>
      <c r="J18" s="206"/>
      <c r="K18" s="206"/>
      <c r="L18" s="206"/>
      <c r="M18" s="206"/>
      <c r="N18" s="220"/>
      <c r="O18" s="221"/>
    </row>
    <row r="19" spans="2:15" ht="14.25">
      <c r="B19" s="207" t="s">
        <v>45</v>
      </c>
      <c r="C19" s="207"/>
      <c r="D19" s="207"/>
      <c r="E19" s="207"/>
      <c r="F19" s="207"/>
      <c r="G19" s="207"/>
      <c r="H19" s="207"/>
      <c r="I19" s="207"/>
      <c r="J19" s="207"/>
      <c r="K19" s="207"/>
      <c r="L19" s="207"/>
      <c r="M19" s="207"/>
      <c r="N19" s="222"/>
      <c r="O19" s="223">
        <f>SUM(C19:N19)</f>
        <v>0</v>
      </c>
    </row>
    <row r="20" spans="2:15" ht="14.25">
      <c r="B20" s="207" t="s">
        <v>84</v>
      </c>
      <c r="C20" s="207"/>
      <c r="D20" s="207"/>
      <c r="E20" s="207"/>
      <c r="F20" s="207"/>
      <c r="G20" s="207"/>
      <c r="H20" s="207"/>
      <c r="I20" s="207"/>
      <c r="J20" s="207"/>
      <c r="K20" s="207"/>
      <c r="L20" s="207"/>
      <c r="M20" s="207"/>
      <c r="N20" s="222"/>
      <c r="O20" s="223" t="e">
        <f>AVERAGE(C20:N20)</f>
        <v>#DIV/0!</v>
      </c>
    </row>
    <row r="21" spans="2:15" ht="14.25">
      <c r="B21" s="207" t="s">
        <v>73</v>
      </c>
      <c r="C21" s="207"/>
      <c r="D21" s="207"/>
      <c r="E21" s="207"/>
      <c r="F21" s="207"/>
      <c r="G21" s="207"/>
      <c r="H21" s="207"/>
      <c r="I21" s="207"/>
      <c r="J21" s="207"/>
      <c r="K21" s="207"/>
      <c r="L21" s="207"/>
      <c r="M21" s="207"/>
      <c r="N21" s="222"/>
      <c r="O21" s="223" t="e">
        <f>AVERAGE(C21:N21)</f>
        <v>#DIV/0!</v>
      </c>
    </row>
    <row r="22" spans="2:15" ht="14.25">
      <c r="B22" s="208" t="s">
        <v>74</v>
      </c>
      <c r="C22" s="208">
        <f>C19*C20</f>
        <v>0</v>
      </c>
      <c r="D22" s="208">
        <f aca="true" t="shared" si="7" ref="D22:N22">D19*D20</f>
        <v>0</v>
      </c>
      <c r="E22" s="208">
        <f t="shared" si="7"/>
        <v>0</v>
      </c>
      <c r="F22" s="208">
        <f t="shared" si="7"/>
        <v>0</v>
      </c>
      <c r="G22" s="208">
        <f t="shared" si="7"/>
        <v>0</v>
      </c>
      <c r="H22" s="208">
        <f t="shared" si="7"/>
        <v>0</v>
      </c>
      <c r="I22" s="208">
        <f t="shared" si="7"/>
        <v>0</v>
      </c>
      <c r="J22" s="208">
        <f t="shared" si="7"/>
        <v>0</v>
      </c>
      <c r="K22" s="208">
        <f t="shared" si="7"/>
        <v>0</v>
      </c>
      <c r="L22" s="208">
        <f t="shared" si="7"/>
        <v>0</v>
      </c>
      <c r="M22" s="208">
        <f t="shared" si="7"/>
        <v>0</v>
      </c>
      <c r="N22" s="208">
        <f t="shared" si="7"/>
        <v>0</v>
      </c>
      <c r="O22" s="224">
        <f>SUM(C22:N22)</f>
        <v>0</v>
      </c>
    </row>
    <row r="23" spans="2:15" ht="14.25">
      <c r="B23" s="209" t="s">
        <v>75</v>
      </c>
      <c r="C23" s="209">
        <f aca="true" t="shared" si="8" ref="C23:O23">C19*C21</f>
        <v>0</v>
      </c>
      <c r="D23" s="209">
        <f t="shared" si="8"/>
        <v>0</v>
      </c>
      <c r="E23" s="209">
        <f t="shared" si="8"/>
        <v>0</v>
      </c>
      <c r="F23" s="209">
        <f t="shared" si="8"/>
        <v>0</v>
      </c>
      <c r="G23" s="209">
        <f t="shared" si="8"/>
        <v>0</v>
      </c>
      <c r="H23" s="209">
        <f t="shared" si="8"/>
        <v>0</v>
      </c>
      <c r="I23" s="209">
        <f t="shared" si="8"/>
        <v>0</v>
      </c>
      <c r="J23" s="209">
        <f t="shared" si="8"/>
        <v>0</v>
      </c>
      <c r="K23" s="209">
        <f t="shared" si="8"/>
        <v>0</v>
      </c>
      <c r="L23" s="209">
        <f t="shared" si="8"/>
        <v>0</v>
      </c>
      <c r="M23" s="209">
        <f t="shared" si="8"/>
        <v>0</v>
      </c>
      <c r="N23" s="225">
        <f t="shared" si="8"/>
        <v>0</v>
      </c>
      <c r="O23" s="226" t="e">
        <f t="shared" si="8"/>
        <v>#DIV/0!</v>
      </c>
    </row>
    <row r="24" spans="2:15" ht="14.25">
      <c r="B24" s="210" t="s">
        <v>76</v>
      </c>
      <c r="C24" s="210">
        <f>C22-C23</f>
        <v>0</v>
      </c>
      <c r="D24" s="210">
        <f aca="true" t="shared" si="9" ref="D24:O24">D22-D23</f>
        <v>0</v>
      </c>
      <c r="E24" s="210">
        <f t="shared" si="9"/>
        <v>0</v>
      </c>
      <c r="F24" s="210">
        <f t="shared" si="9"/>
        <v>0</v>
      </c>
      <c r="G24" s="210">
        <f t="shared" si="9"/>
        <v>0</v>
      </c>
      <c r="H24" s="210">
        <f t="shared" si="9"/>
        <v>0</v>
      </c>
      <c r="I24" s="210">
        <f t="shared" si="9"/>
        <v>0</v>
      </c>
      <c r="J24" s="210">
        <f t="shared" si="9"/>
        <v>0</v>
      </c>
      <c r="K24" s="210">
        <f t="shared" si="9"/>
        <v>0</v>
      </c>
      <c r="L24" s="210">
        <f t="shared" si="9"/>
        <v>0</v>
      </c>
      <c r="M24" s="210">
        <f t="shared" si="9"/>
        <v>0</v>
      </c>
      <c r="N24" s="227">
        <f t="shared" si="9"/>
        <v>0</v>
      </c>
      <c r="O24" s="228" t="e">
        <f t="shared" si="9"/>
        <v>#DIV/0!</v>
      </c>
    </row>
    <row r="25" spans="2:15" ht="15.75" customHeight="1">
      <c r="B25" s="211" t="s">
        <v>77</v>
      </c>
      <c r="C25" s="212"/>
      <c r="D25" s="213" t="e">
        <f>(D19-C19)/C19</f>
        <v>#DIV/0!</v>
      </c>
      <c r="E25" s="214" t="e">
        <f aca="true" t="shared" si="10" ref="E25:N25">(E19-D19)/D19</f>
        <v>#DIV/0!</v>
      </c>
      <c r="F25" s="214" t="e">
        <f t="shared" si="10"/>
        <v>#DIV/0!</v>
      </c>
      <c r="G25" s="214" t="e">
        <f t="shared" si="10"/>
        <v>#DIV/0!</v>
      </c>
      <c r="H25" s="214" t="e">
        <f t="shared" si="10"/>
        <v>#DIV/0!</v>
      </c>
      <c r="I25" s="214" t="e">
        <f t="shared" si="10"/>
        <v>#DIV/0!</v>
      </c>
      <c r="J25" s="214" t="e">
        <f t="shared" si="10"/>
        <v>#DIV/0!</v>
      </c>
      <c r="K25" s="214" t="e">
        <f t="shared" si="10"/>
        <v>#DIV/0!</v>
      </c>
      <c r="L25" s="214" t="e">
        <f t="shared" si="10"/>
        <v>#DIV/0!</v>
      </c>
      <c r="M25" s="214" t="e">
        <f t="shared" si="10"/>
        <v>#DIV/0!</v>
      </c>
      <c r="N25" s="214" t="e">
        <f t="shared" si="10"/>
        <v>#DIV/0!</v>
      </c>
      <c r="O25" s="229"/>
    </row>
    <row r="26" spans="2:15" ht="14.25">
      <c r="B26" s="211" t="s">
        <v>78</v>
      </c>
      <c r="C26" s="212"/>
      <c r="D26" s="214" t="e">
        <f>(D22-C22)/C22</f>
        <v>#DIV/0!</v>
      </c>
      <c r="E26" s="214" t="e">
        <f aca="true" t="shared" si="11" ref="E26:N26">(E22-D22)/D22</f>
        <v>#DIV/0!</v>
      </c>
      <c r="F26" s="214" t="e">
        <f t="shared" si="11"/>
        <v>#DIV/0!</v>
      </c>
      <c r="G26" s="214" t="e">
        <f t="shared" si="11"/>
        <v>#DIV/0!</v>
      </c>
      <c r="H26" s="214" t="e">
        <f t="shared" si="11"/>
        <v>#DIV/0!</v>
      </c>
      <c r="I26" s="214" t="e">
        <f t="shared" si="11"/>
        <v>#DIV/0!</v>
      </c>
      <c r="J26" s="214" t="e">
        <f t="shared" si="11"/>
        <v>#DIV/0!</v>
      </c>
      <c r="K26" s="214" t="e">
        <f t="shared" si="11"/>
        <v>#DIV/0!</v>
      </c>
      <c r="L26" s="214" t="e">
        <f t="shared" si="11"/>
        <v>#DIV/0!</v>
      </c>
      <c r="M26" s="214" t="e">
        <f t="shared" si="11"/>
        <v>#DIV/0!</v>
      </c>
      <c r="N26" s="214" t="e">
        <f t="shared" si="11"/>
        <v>#DIV/0!</v>
      </c>
      <c r="O26" s="230"/>
    </row>
    <row r="27" spans="2:15" ht="14.25">
      <c r="B27" s="215" t="s">
        <v>79</v>
      </c>
      <c r="C27" s="212" t="e">
        <f aca="true" t="shared" si="12" ref="C27:N27">(C20-C21)/C21</f>
        <v>#DIV/0!</v>
      </c>
      <c r="D27" s="212" t="e">
        <f t="shared" si="12"/>
        <v>#DIV/0!</v>
      </c>
      <c r="E27" s="212" t="e">
        <f t="shared" si="12"/>
        <v>#DIV/0!</v>
      </c>
      <c r="F27" s="212" t="e">
        <f t="shared" si="12"/>
        <v>#DIV/0!</v>
      </c>
      <c r="G27" s="212" t="e">
        <f t="shared" si="12"/>
        <v>#DIV/0!</v>
      </c>
      <c r="H27" s="212" t="e">
        <f t="shared" si="12"/>
        <v>#DIV/0!</v>
      </c>
      <c r="I27" s="212" t="e">
        <f t="shared" si="12"/>
        <v>#DIV/0!</v>
      </c>
      <c r="J27" s="212" t="e">
        <f t="shared" si="12"/>
        <v>#DIV/0!</v>
      </c>
      <c r="K27" s="212" t="e">
        <f t="shared" si="12"/>
        <v>#DIV/0!</v>
      </c>
      <c r="L27" s="212" t="e">
        <f t="shared" si="12"/>
        <v>#DIV/0!</v>
      </c>
      <c r="M27" s="212" t="e">
        <f t="shared" si="12"/>
        <v>#DIV/0!</v>
      </c>
      <c r="N27" s="231" t="e">
        <f t="shared" si="12"/>
        <v>#DIV/0!</v>
      </c>
      <c r="O27" s="232" t="e">
        <f>(O22-O23)/O23</f>
        <v>#DIV/0!</v>
      </c>
    </row>
    <row r="28" spans="2:15" ht="17.25" customHeight="1">
      <c r="B28" s="211" t="s">
        <v>80</v>
      </c>
      <c r="C28" s="216" t="e">
        <f aca="true" t="shared" si="13" ref="C28:O28">(C20-C21)/C20</f>
        <v>#DIV/0!</v>
      </c>
      <c r="D28" s="216" t="e">
        <f t="shared" si="13"/>
        <v>#DIV/0!</v>
      </c>
      <c r="E28" s="216" t="e">
        <f t="shared" si="13"/>
        <v>#DIV/0!</v>
      </c>
      <c r="F28" s="216" t="e">
        <f t="shared" si="13"/>
        <v>#DIV/0!</v>
      </c>
      <c r="G28" s="216" t="e">
        <f t="shared" si="13"/>
        <v>#DIV/0!</v>
      </c>
      <c r="H28" s="216" t="e">
        <f t="shared" si="13"/>
        <v>#DIV/0!</v>
      </c>
      <c r="I28" s="216" t="e">
        <f t="shared" si="13"/>
        <v>#DIV/0!</v>
      </c>
      <c r="J28" s="216" t="e">
        <f t="shared" si="13"/>
        <v>#DIV/0!</v>
      </c>
      <c r="K28" s="216" t="e">
        <f t="shared" si="13"/>
        <v>#DIV/0!</v>
      </c>
      <c r="L28" s="216" t="e">
        <f t="shared" si="13"/>
        <v>#DIV/0!</v>
      </c>
      <c r="M28" s="216" t="e">
        <f t="shared" si="13"/>
        <v>#DIV/0!</v>
      </c>
      <c r="N28" s="233" t="e">
        <f t="shared" si="13"/>
        <v>#DIV/0!</v>
      </c>
      <c r="O28" s="234" t="e">
        <f t="shared" si="13"/>
        <v>#DIV/0!</v>
      </c>
    </row>
    <row r="29" spans="2:15" ht="14.25">
      <c r="B29" s="211" t="s">
        <v>81</v>
      </c>
      <c r="C29" s="217" t="e">
        <f>C22/$C$71</f>
        <v>#DIV/0!</v>
      </c>
      <c r="D29" s="217" t="e">
        <f>D22/$D$71</f>
        <v>#DIV/0!</v>
      </c>
      <c r="E29" s="217" t="e">
        <f>E22/$E$71</f>
        <v>#DIV/0!</v>
      </c>
      <c r="F29" s="217" t="e">
        <f>F22/$F$71</f>
        <v>#DIV/0!</v>
      </c>
      <c r="G29" s="217" t="e">
        <f>G22/$G$71</f>
        <v>#DIV/0!</v>
      </c>
      <c r="H29" s="217" t="e">
        <f>H22/$H$71</f>
        <v>#DIV/0!</v>
      </c>
      <c r="I29" s="217" t="e">
        <f>I22/$I$71</f>
        <v>#DIV/0!</v>
      </c>
      <c r="J29" s="217" t="e">
        <f>J22/$J$71</f>
        <v>#DIV/0!</v>
      </c>
      <c r="K29" s="217" t="e">
        <f>K22/$K$71</f>
        <v>#DIV/0!</v>
      </c>
      <c r="L29" s="217" t="e">
        <f>L22/$L$71</f>
        <v>#DIV/0!</v>
      </c>
      <c r="M29" s="217" t="e">
        <f>M22/$M$71</f>
        <v>#DIV/0!</v>
      </c>
      <c r="N29" s="217" t="e">
        <f>N22/$N$71</f>
        <v>#DIV/0!</v>
      </c>
      <c r="O29" s="235" t="e">
        <f>O22/$O$71</f>
        <v>#DIV/0!</v>
      </c>
    </row>
    <row r="30" spans="1:15" ht="14.25">
      <c r="A30" s="218"/>
      <c r="B30" s="211" t="s">
        <v>82</v>
      </c>
      <c r="C30" s="216" t="e">
        <f>C24/$C$73</f>
        <v>#DIV/0!</v>
      </c>
      <c r="D30" s="216" t="e">
        <f>D24/$D$73</f>
        <v>#DIV/0!</v>
      </c>
      <c r="E30" s="216" t="e">
        <f>E24/$E$73</f>
        <v>#DIV/0!</v>
      </c>
      <c r="F30" s="216" t="e">
        <f>F24/$F$73</f>
        <v>#DIV/0!</v>
      </c>
      <c r="G30" s="216" t="e">
        <f>G24/$G$73</f>
        <v>#DIV/0!</v>
      </c>
      <c r="H30" s="216" t="e">
        <f>H24/$H$73</f>
        <v>#DIV/0!</v>
      </c>
      <c r="I30" s="216" t="e">
        <f>I24/$I$73</f>
        <v>#DIV/0!</v>
      </c>
      <c r="J30" s="216" t="e">
        <f>J24/$J$73</f>
        <v>#DIV/0!</v>
      </c>
      <c r="K30" s="216" t="e">
        <f>K24/$K$73</f>
        <v>#DIV/0!</v>
      </c>
      <c r="L30" s="216" t="e">
        <f>L24/$L$73</f>
        <v>#DIV/0!</v>
      </c>
      <c r="M30" s="216" t="e">
        <f>M24/$M$73</f>
        <v>#DIV/0!</v>
      </c>
      <c r="N30" s="216" t="e">
        <f>N24/$N$73</f>
        <v>#DIV/0!</v>
      </c>
      <c r="O30" s="234" t="e">
        <f>O24/$O$73</f>
        <v>#DIV/0!</v>
      </c>
    </row>
    <row r="31" spans="1:15" ht="14.25">
      <c r="A31" s="21">
        <v>3</v>
      </c>
      <c r="B31" s="205" t="s">
        <v>85</v>
      </c>
      <c r="C31" s="206"/>
      <c r="D31" s="206"/>
      <c r="E31" s="206"/>
      <c r="F31" s="206"/>
      <c r="G31" s="206"/>
      <c r="H31" s="206"/>
      <c r="I31" s="206"/>
      <c r="J31" s="206"/>
      <c r="K31" s="206"/>
      <c r="L31" s="206"/>
      <c r="M31" s="206"/>
      <c r="N31" s="220"/>
      <c r="O31" s="221"/>
    </row>
    <row r="32" spans="2:15" ht="14.25">
      <c r="B32" s="207" t="s">
        <v>45</v>
      </c>
      <c r="C32" s="207"/>
      <c r="D32" s="207"/>
      <c r="E32" s="207"/>
      <c r="F32" s="207"/>
      <c r="G32" s="207"/>
      <c r="H32" s="207"/>
      <c r="I32" s="207"/>
      <c r="J32" s="207"/>
      <c r="K32" s="207"/>
      <c r="L32" s="207"/>
      <c r="M32" s="207"/>
      <c r="N32" s="222"/>
      <c r="O32" s="223">
        <f>SUM(C32:N32)</f>
        <v>0</v>
      </c>
    </row>
    <row r="33" spans="2:15" ht="14.25">
      <c r="B33" s="207" t="s">
        <v>84</v>
      </c>
      <c r="C33" s="207"/>
      <c r="D33" s="207"/>
      <c r="E33" s="207"/>
      <c r="F33" s="207"/>
      <c r="G33" s="207"/>
      <c r="H33" s="207"/>
      <c r="I33" s="207"/>
      <c r="J33" s="207"/>
      <c r="K33" s="207"/>
      <c r="L33" s="207"/>
      <c r="M33" s="207"/>
      <c r="N33" s="222"/>
      <c r="O33" s="223" t="e">
        <f>AVERAGE(C33:N33)</f>
        <v>#DIV/0!</v>
      </c>
    </row>
    <row r="34" spans="2:15" ht="14.25">
      <c r="B34" s="207" t="s">
        <v>73</v>
      </c>
      <c r="C34" s="207"/>
      <c r="D34" s="207"/>
      <c r="E34" s="207"/>
      <c r="F34" s="207"/>
      <c r="G34" s="207"/>
      <c r="H34" s="207"/>
      <c r="I34" s="207"/>
      <c r="J34" s="207"/>
      <c r="K34" s="207"/>
      <c r="L34" s="207"/>
      <c r="M34" s="207"/>
      <c r="N34" s="222"/>
      <c r="O34" s="223" t="e">
        <f>AVERAGE(C34:N34)</f>
        <v>#DIV/0!</v>
      </c>
    </row>
    <row r="35" spans="2:15" ht="14.25">
      <c r="B35" s="208" t="s">
        <v>74</v>
      </c>
      <c r="C35" s="208">
        <f>C32*C33</f>
        <v>0</v>
      </c>
      <c r="D35" s="208">
        <f aca="true" t="shared" si="14" ref="D35:N35">D32*D33</f>
        <v>0</v>
      </c>
      <c r="E35" s="208">
        <f t="shared" si="14"/>
        <v>0</v>
      </c>
      <c r="F35" s="208">
        <f t="shared" si="14"/>
        <v>0</v>
      </c>
      <c r="G35" s="208">
        <f t="shared" si="14"/>
        <v>0</v>
      </c>
      <c r="H35" s="208">
        <f t="shared" si="14"/>
        <v>0</v>
      </c>
      <c r="I35" s="208">
        <f t="shared" si="14"/>
        <v>0</v>
      </c>
      <c r="J35" s="208">
        <f t="shared" si="14"/>
        <v>0</v>
      </c>
      <c r="K35" s="208">
        <f t="shared" si="14"/>
        <v>0</v>
      </c>
      <c r="L35" s="208">
        <f t="shared" si="14"/>
        <v>0</v>
      </c>
      <c r="M35" s="208">
        <f t="shared" si="14"/>
        <v>0</v>
      </c>
      <c r="N35" s="208">
        <f t="shared" si="14"/>
        <v>0</v>
      </c>
      <c r="O35" s="224">
        <f>SUM(C35:N35)</f>
        <v>0</v>
      </c>
    </row>
    <row r="36" spans="2:15" ht="14.25">
      <c r="B36" s="209" t="s">
        <v>75</v>
      </c>
      <c r="C36" s="209">
        <f aca="true" t="shared" si="15" ref="C36:O36">C32*C34</f>
        <v>0</v>
      </c>
      <c r="D36" s="209">
        <f t="shared" si="15"/>
        <v>0</v>
      </c>
      <c r="E36" s="209">
        <f t="shared" si="15"/>
        <v>0</v>
      </c>
      <c r="F36" s="209">
        <f t="shared" si="15"/>
        <v>0</v>
      </c>
      <c r="G36" s="209">
        <f t="shared" si="15"/>
        <v>0</v>
      </c>
      <c r="H36" s="209">
        <f t="shared" si="15"/>
        <v>0</v>
      </c>
      <c r="I36" s="209">
        <f t="shared" si="15"/>
        <v>0</v>
      </c>
      <c r="J36" s="209">
        <f t="shared" si="15"/>
        <v>0</v>
      </c>
      <c r="K36" s="209">
        <f t="shared" si="15"/>
        <v>0</v>
      </c>
      <c r="L36" s="209">
        <f t="shared" si="15"/>
        <v>0</v>
      </c>
      <c r="M36" s="209">
        <f t="shared" si="15"/>
        <v>0</v>
      </c>
      <c r="N36" s="225">
        <f t="shared" si="15"/>
        <v>0</v>
      </c>
      <c r="O36" s="226" t="e">
        <f t="shared" si="15"/>
        <v>#DIV/0!</v>
      </c>
    </row>
    <row r="37" spans="2:15" ht="14.25">
      <c r="B37" s="210" t="s">
        <v>76</v>
      </c>
      <c r="C37" s="210">
        <f>C35-C36</f>
        <v>0</v>
      </c>
      <c r="D37" s="210">
        <f aca="true" t="shared" si="16" ref="D37:O37">D35-D36</f>
        <v>0</v>
      </c>
      <c r="E37" s="210">
        <f t="shared" si="16"/>
        <v>0</v>
      </c>
      <c r="F37" s="210">
        <f t="shared" si="16"/>
        <v>0</v>
      </c>
      <c r="G37" s="210">
        <f t="shared" si="16"/>
        <v>0</v>
      </c>
      <c r="H37" s="210">
        <f t="shared" si="16"/>
        <v>0</v>
      </c>
      <c r="I37" s="210">
        <f t="shared" si="16"/>
        <v>0</v>
      </c>
      <c r="J37" s="210">
        <f t="shared" si="16"/>
        <v>0</v>
      </c>
      <c r="K37" s="210">
        <f t="shared" si="16"/>
        <v>0</v>
      </c>
      <c r="L37" s="210">
        <f t="shared" si="16"/>
        <v>0</v>
      </c>
      <c r="M37" s="210">
        <f t="shared" si="16"/>
        <v>0</v>
      </c>
      <c r="N37" s="227">
        <f t="shared" si="16"/>
        <v>0</v>
      </c>
      <c r="O37" s="228" t="e">
        <f t="shared" si="16"/>
        <v>#DIV/0!</v>
      </c>
    </row>
    <row r="38" spans="2:15" ht="15.75" customHeight="1">
      <c r="B38" s="211" t="s">
        <v>77</v>
      </c>
      <c r="C38" s="212"/>
      <c r="D38" s="213" t="e">
        <f>(D32-C32)/C32</f>
        <v>#DIV/0!</v>
      </c>
      <c r="E38" s="214" t="e">
        <f aca="true" t="shared" si="17" ref="E38:N38">(E32-D32)/D32</f>
        <v>#DIV/0!</v>
      </c>
      <c r="F38" s="214" t="e">
        <f t="shared" si="17"/>
        <v>#DIV/0!</v>
      </c>
      <c r="G38" s="214" t="e">
        <f t="shared" si="17"/>
        <v>#DIV/0!</v>
      </c>
      <c r="H38" s="214" t="e">
        <f t="shared" si="17"/>
        <v>#DIV/0!</v>
      </c>
      <c r="I38" s="214" t="e">
        <f t="shared" si="17"/>
        <v>#DIV/0!</v>
      </c>
      <c r="J38" s="214" t="e">
        <f t="shared" si="17"/>
        <v>#DIV/0!</v>
      </c>
      <c r="K38" s="214" t="e">
        <f t="shared" si="17"/>
        <v>#DIV/0!</v>
      </c>
      <c r="L38" s="214" t="e">
        <f t="shared" si="17"/>
        <v>#DIV/0!</v>
      </c>
      <c r="M38" s="214" t="e">
        <f t="shared" si="17"/>
        <v>#DIV/0!</v>
      </c>
      <c r="N38" s="214" t="e">
        <f t="shared" si="17"/>
        <v>#DIV/0!</v>
      </c>
      <c r="O38" s="229"/>
    </row>
    <row r="39" spans="2:15" ht="17.25" customHeight="1">
      <c r="B39" s="211" t="s">
        <v>78</v>
      </c>
      <c r="C39" s="212"/>
      <c r="D39" s="214" t="e">
        <f>(D35-C35)/C35</f>
        <v>#DIV/0!</v>
      </c>
      <c r="E39" s="214" t="e">
        <f aca="true" t="shared" si="18" ref="E39:N39">(E35-D35)/D35</f>
        <v>#DIV/0!</v>
      </c>
      <c r="F39" s="214" t="e">
        <f t="shared" si="18"/>
        <v>#DIV/0!</v>
      </c>
      <c r="G39" s="214" t="e">
        <f t="shared" si="18"/>
        <v>#DIV/0!</v>
      </c>
      <c r="H39" s="214" t="e">
        <f t="shared" si="18"/>
        <v>#DIV/0!</v>
      </c>
      <c r="I39" s="214" t="e">
        <f t="shared" si="18"/>
        <v>#DIV/0!</v>
      </c>
      <c r="J39" s="214" t="e">
        <f t="shared" si="18"/>
        <v>#DIV/0!</v>
      </c>
      <c r="K39" s="214" t="e">
        <f t="shared" si="18"/>
        <v>#DIV/0!</v>
      </c>
      <c r="L39" s="214" t="e">
        <f t="shared" si="18"/>
        <v>#DIV/0!</v>
      </c>
      <c r="M39" s="214" t="e">
        <f t="shared" si="18"/>
        <v>#DIV/0!</v>
      </c>
      <c r="N39" s="214" t="e">
        <f t="shared" si="18"/>
        <v>#DIV/0!</v>
      </c>
      <c r="O39" s="230"/>
    </row>
    <row r="40" spans="2:15" ht="14.25">
      <c r="B40" s="215" t="s">
        <v>79</v>
      </c>
      <c r="C40" s="212" t="e">
        <f aca="true" t="shared" si="19" ref="C40:N40">(C33-C34)/C34</f>
        <v>#DIV/0!</v>
      </c>
      <c r="D40" s="212" t="e">
        <f t="shared" si="19"/>
        <v>#DIV/0!</v>
      </c>
      <c r="E40" s="212" t="e">
        <f t="shared" si="19"/>
        <v>#DIV/0!</v>
      </c>
      <c r="F40" s="212" t="e">
        <f t="shared" si="19"/>
        <v>#DIV/0!</v>
      </c>
      <c r="G40" s="212" t="e">
        <f t="shared" si="19"/>
        <v>#DIV/0!</v>
      </c>
      <c r="H40" s="212" t="e">
        <f t="shared" si="19"/>
        <v>#DIV/0!</v>
      </c>
      <c r="I40" s="212" t="e">
        <f t="shared" si="19"/>
        <v>#DIV/0!</v>
      </c>
      <c r="J40" s="212" t="e">
        <f t="shared" si="19"/>
        <v>#DIV/0!</v>
      </c>
      <c r="K40" s="212" t="e">
        <f t="shared" si="19"/>
        <v>#DIV/0!</v>
      </c>
      <c r="L40" s="212" t="e">
        <f t="shared" si="19"/>
        <v>#DIV/0!</v>
      </c>
      <c r="M40" s="212" t="e">
        <f t="shared" si="19"/>
        <v>#DIV/0!</v>
      </c>
      <c r="N40" s="231" t="e">
        <f t="shared" si="19"/>
        <v>#DIV/0!</v>
      </c>
      <c r="O40" s="232" t="e">
        <f>(O35-O36)/O36</f>
        <v>#DIV/0!</v>
      </c>
    </row>
    <row r="41" spans="2:15" ht="14.25">
      <c r="B41" s="211" t="s">
        <v>80</v>
      </c>
      <c r="C41" s="216" t="e">
        <f aca="true" t="shared" si="20" ref="C41:O41">(C33-C34)/C33</f>
        <v>#DIV/0!</v>
      </c>
      <c r="D41" s="216" t="e">
        <f t="shared" si="20"/>
        <v>#DIV/0!</v>
      </c>
      <c r="E41" s="216" t="e">
        <f t="shared" si="20"/>
        <v>#DIV/0!</v>
      </c>
      <c r="F41" s="216" t="e">
        <f t="shared" si="20"/>
        <v>#DIV/0!</v>
      </c>
      <c r="G41" s="216" t="e">
        <f t="shared" si="20"/>
        <v>#DIV/0!</v>
      </c>
      <c r="H41" s="216" t="e">
        <f t="shared" si="20"/>
        <v>#DIV/0!</v>
      </c>
      <c r="I41" s="216" t="e">
        <f t="shared" si="20"/>
        <v>#DIV/0!</v>
      </c>
      <c r="J41" s="216" t="e">
        <f t="shared" si="20"/>
        <v>#DIV/0!</v>
      </c>
      <c r="K41" s="216" t="e">
        <f t="shared" si="20"/>
        <v>#DIV/0!</v>
      </c>
      <c r="L41" s="216" t="e">
        <f t="shared" si="20"/>
        <v>#DIV/0!</v>
      </c>
      <c r="M41" s="216" t="e">
        <f t="shared" si="20"/>
        <v>#DIV/0!</v>
      </c>
      <c r="N41" s="233" t="e">
        <f t="shared" si="20"/>
        <v>#DIV/0!</v>
      </c>
      <c r="O41" s="234" t="e">
        <f t="shared" si="20"/>
        <v>#DIV/0!</v>
      </c>
    </row>
    <row r="42" spans="2:15" ht="14.25">
      <c r="B42" s="211" t="s">
        <v>81</v>
      </c>
      <c r="C42" s="217" t="e">
        <f>C35/$C$71</f>
        <v>#DIV/0!</v>
      </c>
      <c r="D42" s="217" t="e">
        <f>D35/$D$71</f>
        <v>#DIV/0!</v>
      </c>
      <c r="E42" s="217" t="e">
        <f>E35/$E$71</f>
        <v>#DIV/0!</v>
      </c>
      <c r="F42" s="217" t="e">
        <f>F35/$F$71</f>
        <v>#DIV/0!</v>
      </c>
      <c r="G42" s="217" t="e">
        <f>G35/$G$71</f>
        <v>#DIV/0!</v>
      </c>
      <c r="H42" s="217" t="e">
        <f>H35/$H$71</f>
        <v>#DIV/0!</v>
      </c>
      <c r="I42" s="217" t="e">
        <f>I35/$I$71</f>
        <v>#DIV/0!</v>
      </c>
      <c r="J42" s="217" t="e">
        <f>J35/$J$71</f>
        <v>#DIV/0!</v>
      </c>
      <c r="K42" s="217" t="e">
        <f>K35/$K$71</f>
        <v>#DIV/0!</v>
      </c>
      <c r="L42" s="217" t="e">
        <f>L35/$L$71</f>
        <v>#DIV/0!</v>
      </c>
      <c r="M42" s="217" t="e">
        <f>M35/$M$71</f>
        <v>#DIV/0!</v>
      </c>
      <c r="N42" s="217" t="e">
        <f>N35/$N$71</f>
        <v>#DIV/0!</v>
      </c>
      <c r="O42" s="235" t="e">
        <f>O35/$O$71</f>
        <v>#DIV/0!</v>
      </c>
    </row>
    <row r="43" spans="1:15" ht="14.25">
      <c r="A43" s="218"/>
      <c r="B43" s="211" t="s">
        <v>82</v>
      </c>
      <c r="C43" s="216" t="e">
        <f>C37/$C$73</f>
        <v>#DIV/0!</v>
      </c>
      <c r="D43" s="216" t="e">
        <f>D37/$D$73</f>
        <v>#DIV/0!</v>
      </c>
      <c r="E43" s="216" t="e">
        <f>E37/$E$73</f>
        <v>#DIV/0!</v>
      </c>
      <c r="F43" s="216" t="e">
        <f>F37/$F$73</f>
        <v>#DIV/0!</v>
      </c>
      <c r="G43" s="216" t="e">
        <f>G37/$G$73</f>
        <v>#DIV/0!</v>
      </c>
      <c r="H43" s="216" t="e">
        <f>H37/$H$73</f>
        <v>#DIV/0!</v>
      </c>
      <c r="I43" s="216" t="e">
        <f>I37/$I$73</f>
        <v>#DIV/0!</v>
      </c>
      <c r="J43" s="216" t="e">
        <f>J37/$J$73</f>
        <v>#DIV/0!</v>
      </c>
      <c r="K43" s="216" t="e">
        <f>K37/$K$73</f>
        <v>#DIV/0!</v>
      </c>
      <c r="L43" s="216" t="e">
        <f>L37/$L$73</f>
        <v>#DIV/0!</v>
      </c>
      <c r="M43" s="216" t="e">
        <f>M37/$M$73</f>
        <v>#DIV/0!</v>
      </c>
      <c r="N43" s="216" t="e">
        <f>N37/$N$73</f>
        <v>#DIV/0!</v>
      </c>
      <c r="O43" s="234" t="e">
        <f>O37/$O$73</f>
        <v>#DIV/0!</v>
      </c>
    </row>
    <row r="44" spans="1:15" ht="14.25">
      <c r="A44" s="21">
        <v>4</v>
      </c>
      <c r="B44" s="205" t="s">
        <v>86</v>
      </c>
      <c r="C44" s="206"/>
      <c r="D44" s="206"/>
      <c r="E44" s="206"/>
      <c r="F44" s="206"/>
      <c r="G44" s="206"/>
      <c r="H44" s="206"/>
      <c r="I44" s="206"/>
      <c r="J44" s="206"/>
      <c r="K44" s="206"/>
      <c r="L44" s="206"/>
      <c r="M44" s="206"/>
      <c r="N44" s="220"/>
      <c r="O44" s="221"/>
    </row>
    <row r="45" spans="2:15" ht="14.25">
      <c r="B45" s="207" t="s">
        <v>45</v>
      </c>
      <c r="C45" s="207"/>
      <c r="D45" s="207"/>
      <c r="E45" s="207"/>
      <c r="F45" s="207"/>
      <c r="G45" s="207"/>
      <c r="H45" s="207"/>
      <c r="I45" s="207"/>
      <c r="J45" s="207"/>
      <c r="K45" s="207"/>
      <c r="L45" s="207"/>
      <c r="M45" s="207"/>
      <c r="N45" s="222"/>
      <c r="O45" s="223">
        <f>SUM(C45:N45)</f>
        <v>0</v>
      </c>
    </row>
    <row r="46" spans="2:15" ht="14.25">
      <c r="B46" s="207" t="s">
        <v>84</v>
      </c>
      <c r="C46" s="207"/>
      <c r="D46" s="207"/>
      <c r="E46" s="207"/>
      <c r="F46" s="207"/>
      <c r="G46" s="207"/>
      <c r="H46" s="207"/>
      <c r="I46" s="207"/>
      <c r="J46" s="207"/>
      <c r="K46" s="207"/>
      <c r="L46" s="207"/>
      <c r="M46" s="207"/>
      <c r="N46" s="222"/>
      <c r="O46" s="223" t="e">
        <f>AVERAGE(C46:N46)</f>
        <v>#DIV/0!</v>
      </c>
    </row>
    <row r="47" spans="2:15" ht="14.25">
      <c r="B47" s="207" t="s">
        <v>73</v>
      </c>
      <c r="C47" s="207"/>
      <c r="D47" s="207"/>
      <c r="E47" s="207"/>
      <c r="F47" s="207"/>
      <c r="G47" s="207"/>
      <c r="H47" s="207"/>
      <c r="I47" s="207"/>
      <c r="J47" s="207"/>
      <c r="K47" s="207"/>
      <c r="L47" s="207"/>
      <c r="M47" s="207"/>
      <c r="N47" s="222"/>
      <c r="O47" s="223"/>
    </row>
    <row r="48" spans="2:15" ht="14.25">
      <c r="B48" s="208" t="s">
        <v>74</v>
      </c>
      <c r="C48" s="208">
        <f>C45*C46</f>
        <v>0</v>
      </c>
      <c r="D48" s="208">
        <f aca="true" t="shared" si="21" ref="D48:N48">D45*D46</f>
        <v>0</v>
      </c>
      <c r="E48" s="208">
        <f t="shared" si="21"/>
        <v>0</v>
      </c>
      <c r="F48" s="208">
        <f t="shared" si="21"/>
        <v>0</v>
      </c>
      <c r="G48" s="208">
        <f t="shared" si="21"/>
        <v>0</v>
      </c>
      <c r="H48" s="208">
        <f t="shared" si="21"/>
        <v>0</v>
      </c>
      <c r="I48" s="208">
        <f t="shared" si="21"/>
        <v>0</v>
      </c>
      <c r="J48" s="208">
        <f t="shared" si="21"/>
        <v>0</v>
      </c>
      <c r="K48" s="208">
        <f t="shared" si="21"/>
        <v>0</v>
      </c>
      <c r="L48" s="208">
        <f t="shared" si="21"/>
        <v>0</v>
      </c>
      <c r="M48" s="208">
        <f t="shared" si="21"/>
        <v>0</v>
      </c>
      <c r="N48" s="208">
        <f t="shared" si="21"/>
        <v>0</v>
      </c>
      <c r="O48" s="224"/>
    </row>
    <row r="49" spans="2:15" ht="14.25">
      <c r="B49" s="209" t="s">
        <v>75</v>
      </c>
      <c r="C49" s="209">
        <f aca="true" t="shared" si="22" ref="C49:N49">C45*C47</f>
        <v>0</v>
      </c>
      <c r="D49" s="209">
        <f t="shared" si="22"/>
        <v>0</v>
      </c>
      <c r="E49" s="209">
        <f t="shared" si="22"/>
        <v>0</v>
      </c>
      <c r="F49" s="209">
        <f t="shared" si="22"/>
        <v>0</v>
      </c>
      <c r="G49" s="209">
        <f t="shared" si="22"/>
        <v>0</v>
      </c>
      <c r="H49" s="209">
        <f t="shared" si="22"/>
        <v>0</v>
      </c>
      <c r="I49" s="209">
        <f t="shared" si="22"/>
        <v>0</v>
      </c>
      <c r="J49" s="209">
        <f t="shared" si="22"/>
        <v>0</v>
      </c>
      <c r="K49" s="209">
        <f t="shared" si="22"/>
        <v>0</v>
      </c>
      <c r="L49" s="209">
        <f t="shared" si="22"/>
        <v>0</v>
      </c>
      <c r="M49" s="209">
        <f t="shared" si="22"/>
        <v>0</v>
      </c>
      <c r="N49" s="225">
        <f t="shared" si="22"/>
        <v>0</v>
      </c>
      <c r="O49" s="226"/>
    </row>
    <row r="50" spans="1:15" ht="15" customHeight="1">
      <c r="A50" s="218"/>
      <c r="B50" s="210" t="s">
        <v>76</v>
      </c>
      <c r="C50" s="210">
        <f>C48-C49</f>
        <v>0</v>
      </c>
      <c r="D50" s="210">
        <f aca="true" t="shared" si="23" ref="D50:N50">D48-D49</f>
        <v>0</v>
      </c>
      <c r="E50" s="210">
        <f t="shared" si="23"/>
        <v>0</v>
      </c>
      <c r="F50" s="210">
        <f t="shared" si="23"/>
        <v>0</v>
      </c>
      <c r="G50" s="210">
        <f t="shared" si="23"/>
        <v>0</v>
      </c>
      <c r="H50" s="210">
        <f t="shared" si="23"/>
        <v>0</v>
      </c>
      <c r="I50" s="210">
        <f t="shared" si="23"/>
        <v>0</v>
      </c>
      <c r="J50" s="210">
        <f t="shared" si="23"/>
        <v>0</v>
      </c>
      <c r="K50" s="210">
        <f t="shared" si="23"/>
        <v>0</v>
      </c>
      <c r="L50" s="210">
        <f t="shared" si="23"/>
        <v>0</v>
      </c>
      <c r="M50" s="210">
        <f t="shared" si="23"/>
        <v>0</v>
      </c>
      <c r="N50" s="227">
        <f t="shared" si="23"/>
        <v>0</v>
      </c>
      <c r="O50" s="228"/>
    </row>
    <row r="51" spans="2:15" ht="16.5" customHeight="1">
      <c r="B51" s="211" t="s">
        <v>77</v>
      </c>
      <c r="C51" s="212"/>
      <c r="D51" s="213" t="e">
        <f aca="true" t="shared" si="24" ref="D51:N51">(D45-C45)/C45</f>
        <v>#DIV/0!</v>
      </c>
      <c r="E51" s="214" t="e">
        <f t="shared" si="24"/>
        <v>#DIV/0!</v>
      </c>
      <c r="F51" s="214" t="e">
        <f t="shared" si="24"/>
        <v>#DIV/0!</v>
      </c>
      <c r="G51" s="214" t="e">
        <f t="shared" si="24"/>
        <v>#DIV/0!</v>
      </c>
      <c r="H51" s="214" t="e">
        <f t="shared" si="24"/>
        <v>#DIV/0!</v>
      </c>
      <c r="I51" s="214" t="e">
        <f t="shared" si="24"/>
        <v>#DIV/0!</v>
      </c>
      <c r="J51" s="214" t="e">
        <f t="shared" si="24"/>
        <v>#DIV/0!</v>
      </c>
      <c r="K51" s="214" t="e">
        <f t="shared" si="24"/>
        <v>#DIV/0!</v>
      </c>
      <c r="L51" s="214" t="e">
        <f t="shared" si="24"/>
        <v>#DIV/0!</v>
      </c>
      <c r="M51" s="214" t="e">
        <f t="shared" si="24"/>
        <v>#DIV/0!</v>
      </c>
      <c r="N51" s="214" t="e">
        <f t="shared" si="24"/>
        <v>#DIV/0!</v>
      </c>
      <c r="O51" s="229"/>
    </row>
    <row r="52" spans="2:15" ht="14.25">
      <c r="B52" s="211" t="s">
        <v>78</v>
      </c>
      <c r="C52" s="212"/>
      <c r="D52" s="214" t="e">
        <f aca="true" t="shared" si="25" ref="D52:N52">(D48-C48)/C48</f>
        <v>#DIV/0!</v>
      </c>
      <c r="E52" s="214" t="e">
        <f t="shared" si="25"/>
        <v>#DIV/0!</v>
      </c>
      <c r="F52" s="214" t="e">
        <f t="shared" si="25"/>
        <v>#DIV/0!</v>
      </c>
      <c r="G52" s="214" t="e">
        <f t="shared" si="25"/>
        <v>#DIV/0!</v>
      </c>
      <c r="H52" s="214" t="e">
        <f t="shared" si="25"/>
        <v>#DIV/0!</v>
      </c>
      <c r="I52" s="214" t="e">
        <f t="shared" si="25"/>
        <v>#DIV/0!</v>
      </c>
      <c r="J52" s="214" t="e">
        <f t="shared" si="25"/>
        <v>#DIV/0!</v>
      </c>
      <c r="K52" s="214" t="e">
        <f t="shared" si="25"/>
        <v>#DIV/0!</v>
      </c>
      <c r="L52" s="214" t="e">
        <f t="shared" si="25"/>
        <v>#DIV/0!</v>
      </c>
      <c r="M52" s="214" t="e">
        <f t="shared" si="25"/>
        <v>#DIV/0!</v>
      </c>
      <c r="N52" s="214" t="e">
        <f t="shared" si="25"/>
        <v>#DIV/0!</v>
      </c>
      <c r="O52" s="230"/>
    </row>
    <row r="53" spans="2:15" ht="14.25">
      <c r="B53" s="215" t="s">
        <v>79</v>
      </c>
      <c r="C53" s="212" t="e">
        <f aca="true" t="shared" si="26" ref="C53:N53">(C46-C47)/C47</f>
        <v>#DIV/0!</v>
      </c>
      <c r="D53" s="212" t="e">
        <f t="shared" si="26"/>
        <v>#DIV/0!</v>
      </c>
      <c r="E53" s="212" t="e">
        <f t="shared" si="26"/>
        <v>#DIV/0!</v>
      </c>
      <c r="F53" s="212" t="e">
        <f t="shared" si="26"/>
        <v>#DIV/0!</v>
      </c>
      <c r="G53" s="212" t="e">
        <f t="shared" si="26"/>
        <v>#DIV/0!</v>
      </c>
      <c r="H53" s="212" t="e">
        <f t="shared" si="26"/>
        <v>#DIV/0!</v>
      </c>
      <c r="I53" s="212" t="e">
        <f t="shared" si="26"/>
        <v>#DIV/0!</v>
      </c>
      <c r="J53" s="212" t="e">
        <f t="shared" si="26"/>
        <v>#DIV/0!</v>
      </c>
      <c r="K53" s="212" t="e">
        <f t="shared" si="26"/>
        <v>#DIV/0!</v>
      </c>
      <c r="L53" s="212" t="e">
        <f t="shared" si="26"/>
        <v>#DIV/0!</v>
      </c>
      <c r="M53" s="212" t="e">
        <f t="shared" si="26"/>
        <v>#DIV/0!</v>
      </c>
      <c r="N53" s="231" t="e">
        <f t="shared" si="26"/>
        <v>#DIV/0!</v>
      </c>
      <c r="O53" s="232" t="e">
        <f>(O48-O49)/O49</f>
        <v>#DIV/0!</v>
      </c>
    </row>
    <row r="54" spans="2:15" ht="14.25">
      <c r="B54" s="211" t="s">
        <v>80</v>
      </c>
      <c r="C54" s="216" t="e">
        <f aca="true" t="shared" si="27" ref="C54:O54">(C46-C47)/C46</f>
        <v>#DIV/0!</v>
      </c>
      <c r="D54" s="216" t="e">
        <f t="shared" si="27"/>
        <v>#DIV/0!</v>
      </c>
      <c r="E54" s="216" t="e">
        <f t="shared" si="27"/>
        <v>#DIV/0!</v>
      </c>
      <c r="F54" s="216" t="e">
        <f t="shared" si="27"/>
        <v>#DIV/0!</v>
      </c>
      <c r="G54" s="216" t="e">
        <f t="shared" si="27"/>
        <v>#DIV/0!</v>
      </c>
      <c r="H54" s="216" t="e">
        <f t="shared" si="27"/>
        <v>#DIV/0!</v>
      </c>
      <c r="I54" s="216" t="e">
        <f t="shared" si="27"/>
        <v>#DIV/0!</v>
      </c>
      <c r="J54" s="216" t="e">
        <f t="shared" si="27"/>
        <v>#DIV/0!</v>
      </c>
      <c r="K54" s="216" t="e">
        <f t="shared" si="27"/>
        <v>#DIV/0!</v>
      </c>
      <c r="L54" s="216" t="e">
        <f t="shared" si="27"/>
        <v>#DIV/0!</v>
      </c>
      <c r="M54" s="216" t="e">
        <f t="shared" si="27"/>
        <v>#DIV/0!</v>
      </c>
      <c r="N54" s="233" t="e">
        <f t="shared" si="27"/>
        <v>#DIV/0!</v>
      </c>
      <c r="O54" s="234" t="e">
        <f t="shared" si="27"/>
        <v>#DIV/0!</v>
      </c>
    </row>
    <row r="55" spans="2:15" ht="14.25">
      <c r="B55" s="211" t="s">
        <v>81</v>
      </c>
      <c r="C55" s="217" t="e">
        <f>C48/$C$71</f>
        <v>#DIV/0!</v>
      </c>
      <c r="D55" s="217" t="e">
        <f>D48/$D$71</f>
        <v>#DIV/0!</v>
      </c>
      <c r="E55" s="217" t="e">
        <f>E48/$E$71</f>
        <v>#DIV/0!</v>
      </c>
      <c r="F55" s="217" t="e">
        <f>F48/$F$71</f>
        <v>#DIV/0!</v>
      </c>
      <c r="G55" s="217" t="e">
        <f>G48/$G$71</f>
        <v>#DIV/0!</v>
      </c>
      <c r="H55" s="217" t="e">
        <f>H48/$H$71</f>
        <v>#DIV/0!</v>
      </c>
      <c r="I55" s="217" t="e">
        <f>I48/$I$71</f>
        <v>#DIV/0!</v>
      </c>
      <c r="J55" s="217" t="e">
        <f>J48/$J$71</f>
        <v>#DIV/0!</v>
      </c>
      <c r="K55" s="217" t="e">
        <f>K48/$K$71</f>
        <v>#DIV/0!</v>
      </c>
      <c r="L55" s="217" t="e">
        <f>L48/$L$71</f>
        <v>#DIV/0!</v>
      </c>
      <c r="M55" s="217" t="e">
        <f>M48/$M$71</f>
        <v>#DIV/0!</v>
      </c>
      <c r="N55" s="217" t="e">
        <f>N48/$N$71</f>
        <v>#DIV/0!</v>
      </c>
      <c r="O55" s="235" t="e">
        <f>O48/$O$71</f>
        <v>#DIV/0!</v>
      </c>
    </row>
    <row r="56" spans="2:15" ht="14.25">
      <c r="B56" s="211" t="s">
        <v>82</v>
      </c>
      <c r="C56" s="216" t="e">
        <f>C50/$C$73</f>
        <v>#DIV/0!</v>
      </c>
      <c r="D56" s="216" t="e">
        <f>D50/$D$73</f>
        <v>#DIV/0!</v>
      </c>
      <c r="E56" s="216" t="e">
        <f>E50/$E$73</f>
        <v>#DIV/0!</v>
      </c>
      <c r="F56" s="216" t="e">
        <f>F50/$F$73</f>
        <v>#DIV/0!</v>
      </c>
      <c r="G56" s="216" t="e">
        <f>G50/$G$73</f>
        <v>#DIV/0!</v>
      </c>
      <c r="H56" s="216" t="e">
        <f>H50/$H$73</f>
        <v>#DIV/0!</v>
      </c>
      <c r="I56" s="216" t="e">
        <f>I50/$I$73</f>
        <v>#DIV/0!</v>
      </c>
      <c r="J56" s="216" t="e">
        <f>J50/$J$73</f>
        <v>#DIV/0!</v>
      </c>
      <c r="K56" s="216" t="e">
        <f>K50/$K$73</f>
        <v>#DIV/0!</v>
      </c>
      <c r="L56" s="216" t="e">
        <f>L50/$L$73</f>
        <v>#DIV/0!</v>
      </c>
      <c r="M56" s="216" t="e">
        <f>M50/$M$73</f>
        <v>#DIV/0!</v>
      </c>
      <c r="N56" s="216" t="e">
        <f>N50/$N$73</f>
        <v>#DIV/0!</v>
      </c>
      <c r="O56" s="234" t="e">
        <f>O50/$O$73</f>
        <v>#DIV/0!</v>
      </c>
    </row>
    <row r="57" spans="1:15" ht="14.25">
      <c r="A57" s="21">
        <v>5</v>
      </c>
      <c r="B57" s="205" t="s">
        <v>87</v>
      </c>
      <c r="C57" s="206"/>
      <c r="D57" s="206"/>
      <c r="E57" s="206"/>
      <c r="F57" s="206"/>
      <c r="G57" s="206"/>
      <c r="H57" s="206"/>
      <c r="I57" s="206"/>
      <c r="J57" s="206"/>
      <c r="K57" s="206"/>
      <c r="L57" s="206"/>
      <c r="M57" s="206"/>
      <c r="N57" s="220"/>
      <c r="O57" s="221"/>
    </row>
    <row r="58" spans="2:15" ht="14.25">
      <c r="B58" s="207" t="s">
        <v>45</v>
      </c>
      <c r="C58" s="207"/>
      <c r="D58" s="207"/>
      <c r="E58" s="207"/>
      <c r="F58" s="207"/>
      <c r="G58" s="207"/>
      <c r="H58" s="207"/>
      <c r="I58" s="207"/>
      <c r="J58" s="207"/>
      <c r="K58" s="207"/>
      <c r="L58" s="207"/>
      <c r="M58" s="207"/>
      <c r="N58" s="222"/>
      <c r="O58" s="223"/>
    </row>
    <row r="59" spans="2:15" ht="14.25">
      <c r="B59" s="207" t="s">
        <v>84</v>
      </c>
      <c r="C59" s="207"/>
      <c r="D59" s="207"/>
      <c r="E59" s="207"/>
      <c r="F59" s="207"/>
      <c r="G59" s="207"/>
      <c r="H59" s="207"/>
      <c r="I59" s="207"/>
      <c r="J59" s="207"/>
      <c r="K59" s="207"/>
      <c r="L59" s="207"/>
      <c r="M59" s="207"/>
      <c r="N59" s="222"/>
      <c r="O59" s="223"/>
    </row>
    <row r="60" spans="2:15" ht="14.25">
      <c r="B60" s="207" t="s">
        <v>73</v>
      </c>
      <c r="C60" s="207"/>
      <c r="D60" s="207"/>
      <c r="E60" s="207"/>
      <c r="F60" s="207"/>
      <c r="G60" s="207"/>
      <c r="H60" s="207"/>
      <c r="I60" s="207"/>
      <c r="J60" s="207"/>
      <c r="K60" s="207"/>
      <c r="L60" s="207"/>
      <c r="M60" s="207"/>
      <c r="N60" s="222"/>
      <c r="O60" s="223"/>
    </row>
    <row r="61" spans="1:15" ht="16.5" customHeight="1">
      <c r="A61" s="218"/>
      <c r="B61" s="208" t="s">
        <v>74</v>
      </c>
      <c r="C61" s="208">
        <f>C58*C59</f>
        <v>0</v>
      </c>
      <c r="D61" s="208">
        <f aca="true" t="shared" si="28" ref="D61:N61">D58*D59</f>
        <v>0</v>
      </c>
      <c r="E61" s="208">
        <f t="shared" si="28"/>
        <v>0</v>
      </c>
      <c r="F61" s="208">
        <f t="shared" si="28"/>
        <v>0</v>
      </c>
      <c r="G61" s="208">
        <f t="shared" si="28"/>
        <v>0</v>
      </c>
      <c r="H61" s="208">
        <f t="shared" si="28"/>
        <v>0</v>
      </c>
      <c r="I61" s="208">
        <f t="shared" si="28"/>
        <v>0</v>
      </c>
      <c r="J61" s="208">
        <f t="shared" si="28"/>
        <v>0</v>
      </c>
      <c r="K61" s="208">
        <f t="shared" si="28"/>
        <v>0</v>
      </c>
      <c r="L61" s="208">
        <f t="shared" si="28"/>
        <v>0</v>
      </c>
      <c r="M61" s="208">
        <f t="shared" si="28"/>
        <v>0</v>
      </c>
      <c r="N61" s="208">
        <f t="shared" si="28"/>
        <v>0</v>
      </c>
      <c r="O61" s="224">
        <f>SUM(C61:N61)</f>
        <v>0</v>
      </c>
    </row>
    <row r="62" spans="2:15" ht="14.25">
      <c r="B62" s="209" t="s">
        <v>75</v>
      </c>
      <c r="C62" s="209">
        <f aca="true" t="shared" si="29" ref="C62:O62">C58*C60</f>
        <v>0</v>
      </c>
      <c r="D62" s="209">
        <f t="shared" si="29"/>
        <v>0</v>
      </c>
      <c r="E62" s="209">
        <f t="shared" si="29"/>
        <v>0</v>
      </c>
      <c r="F62" s="209">
        <f t="shared" si="29"/>
        <v>0</v>
      </c>
      <c r="G62" s="209">
        <f t="shared" si="29"/>
        <v>0</v>
      </c>
      <c r="H62" s="209">
        <f t="shared" si="29"/>
        <v>0</v>
      </c>
      <c r="I62" s="209">
        <f t="shared" si="29"/>
        <v>0</v>
      </c>
      <c r="J62" s="209">
        <f t="shared" si="29"/>
        <v>0</v>
      </c>
      <c r="K62" s="209">
        <f t="shared" si="29"/>
        <v>0</v>
      </c>
      <c r="L62" s="209">
        <f t="shared" si="29"/>
        <v>0</v>
      </c>
      <c r="M62" s="209">
        <f t="shared" si="29"/>
        <v>0</v>
      </c>
      <c r="N62" s="225">
        <f t="shared" si="29"/>
        <v>0</v>
      </c>
      <c r="O62" s="226">
        <f t="shared" si="29"/>
        <v>0</v>
      </c>
    </row>
    <row r="63" spans="2:15" ht="14.25">
      <c r="B63" s="210" t="s">
        <v>76</v>
      </c>
      <c r="C63" s="210">
        <f>C61-C62</f>
        <v>0</v>
      </c>
      <c r="D63" s="210">
        <f aca="true" t="shared" si="30" ref="D63:O63">D61-D62</f>
        <v>0</v>
      </c>
      <c r="E63" s="210">
        <f t="shared" si="30"/>
        <v>0</v>
      </c>
      <c r="F63" s="210">
        <f t="shared" si="30"/>
        <v>0</v>
      </c>
      <c r="G63" s="210">
        <f t="shared" si="30"/>
        <v>0</v>
      </c>
      <c r="H63" s="210">
        <f t="shared" si="30"/>
        <v>0</v>
      </c>
      <c r="I63" s="210">
        <f t="shared" si="30"/>
        <v>0</v>
      </c>
      <c r="J63" s="210">
        <f t="shared" si="30"/>
        <v>0</v>
      </c>
      <c r="K63" s="210">
        <f t="shared" si="30"/>
        <v>0</v>
      </c>
      <c r="L63" s="210">
        <f t="shared" si="30"/>
        <v>0</v>
      </c>
      <c r="M63" s="210">
        <f t="shared" si="30"/>
        <v>0</v>
      </c>
      <c r="N63" s="227">
        <f t="shared" si="30"/>
        <v>0</v>
      </c>
      <c r="O63" s="227">
        <f t="shared" si="30"/>
        <v>0</v>
      </c>
    </row>
    <row r="64" spans="2:15" ht="15.75" customHeight="1">
      <c r="B64" s="211" t="s">
        <v>77</v>
      </c>
      <c r="C64" s="212"/>
      <c r="D64" s="213" t="e">
        <f>(D58-C58)/C58</f>
        <v>#DIV/0!</v>
      </c>
      <c r="E64" s="214" t="e">
        <f aca="true" t="shared" si="31" ref="E64:O64">(E58-D58)/D58</f>
        <v>#DIV/0!</v>
      </c>
      <c r="F64" s="214" t="e">
        <f t="shared" si="31"/>
        <v>#DIV/0!</v>
      </c>
      <c r="G64" s="214" t="e">
        <f t="shared" si="31"/>
        <v>#DIV/0!</v>
      </c>
      <c r="H64" s="214" t="e">
        <f t="shared" si="31"/>
        <v>#DIV/0!</v>
      </c>
      <c r="I64" s="214" t="e">
        <f t="shared" si="31"/>
        <v>#DIV/0!</v>
      </c>
      <c r="J64" s="214" t="e">
        <f t="shared" si="31"/>
        <v>#DIV/0!</v>
      </c>
      <c r="K64" s="214" t="e">
        <f t="shared" si="31"/>
        <v>#DIV/0!</v>
      </c>
      <c r="L64" s="214" t="e">
        <f t="shared" si="31"/>
        <v>#DIV/0!</v>
      </c>
      <c r="M64" s="214" t="e">
        <f t="shared" si="31"/>
        <v>#DIV/0!</v>
      </c>
      <c r="N64" s="214" t="e">
        <f t="shared" si="31"/>
        <v>#DIV/0!</v>
      </c>
      <c r="O64" s="229" t="e">
        <f t="shared" si="31"/>
        <v>#DIV/0!</v>
      </c>
    </row>
    <row r="65" spans="2:15" ht="14.25">
      <c r="B65" s="211" t="s">
        <v>78</v>
      </c>
      <c r="C65" s="212"/>
      <c r="D65" s="214" t="e">
        <f>(D61-C61)/C61</f>
        <v>#DIV/0!</v>
      </c>
      <c r="E65" s="214" t="e">
        <f aca="true" t="shared" si="32" ref="E65:O65">(E61-D61)/D61</f>
        <v>#DIV/0!</v>
      </c>
      <c r="F65" s="214" t="e">
        <f t="shared" si="32"/>
        <v>#DIV/0!</v>
      </c>
      <c r="G65" s="214" t="e">
        <f t="shared" si="32"/>
        <v>#DIV/0!</v>
      </c>
      <c r="H65" s="214" t="e">
        <f t="shared" si="32"/>
        <v>#DIV/0!</v>
      </c>
      <c r="I65" s="214" t="e">
        <f t="shared" si="32"/>
        <v>#DIV/0!</v>
      </c>
      <c r="J65" s="214" t="e">
        <f t="shared" si="32"/>
        <v>#DIV/0!</v>
      </c>
      <c r="K65" s="214" t="e">
        <f t="shared" si="32"/>
        <v>#DIV/0!</v>
      </c>
      <c r="L65" s="214" t="e">
        <f t="shared" si="32"/>
        <v>#DIV/0!</v>
      </c>
      <c r="M65" s="214" t="e">
        <f t="shared" si="32"/>
        <v>#DIV/0!</v>
      </c>
      <c r="N65" s="214" t="e">
        <f t="shared" si="32"/>
        <v>#DIV/0!</v>
      </c>
      <c r="O65" s="230" t="e">
        <f t="shared" si="32"/>
        <v>#DIV/0!</v>
      </c>
    </row>
    <row r="66" spans="2:15" ht="14.25">
      <c r="B66" s="215" t="s">
        <v>79</v>
      </c>
      <c r="C66" s="212" t="e">
        <f aca="true" t="shared" si="33" ref="C66:N66">(C59-C60)/C60</f>
        <v>#DIV/0!</v>
      </c>
      <c r="D66" s="212" t="e">
        <f t="shared" si="33"/>
        <v>#DIV/0!</v>
      </c>
      <c r="E66" s="212" t="e">
        <f t="shared" si="33"/>
        <v>#DIV/0!</v>
      </c>
      <c r="F66" s="212" t="e">
        <f t="shared" si="33"/>
        <v>#DIV/0!</v>
      </c>
      <c r="G66" s="212" t="e">
        <f t="shared" si="33"/>
        <v>#DIV/0!</v>
      </c>
      <c r="H66" s="212" t="e">
        <f t="shared" si="33"/>
        <v>#DIV/0!</v>
      </c>
      <c r="I66" s="212" t="e">
        <f t="shared" si="33"/>
        <v>#DIV/0!</v>
      </c>
      <c r="J66" s="212" t="e">
        <f t="shared" si="33"/>
        <v>#DIV/0!</v>
      </c>
      <c r="K66" s="212" t="e">
        <f t="shared" si="33"/>
        <v>#DIV/0!</v>
      </c>
      <c r="L66" s="212" t="e">
        <f t="shared" si="33"/>
        <v>#DIV/0!</v>
      </c>
      <c r="M66" s="212" t="e">
        <f t="shared" si="33"/>
        <v>#DIV/0!</v>
      </c>
      <c r="N66" s="231" t="e">
        <f t="shared" si="33"/>
        <v>#DIV/0!</v>
      </c>
      <c r="O66" s="232" t="e">
        <f>(O61-O62)/O62</f>
        <v>#DIV/0!</v>
      </c>
    </row>
    <row r="67" spans="2:15" ht="14.25">
      <c r="B67" s="211" t="s">
        <v>80</v>
      </c>
      <c r="C67" s="216" t="e">
        <f aca="true" t="shared" si="34" ref="C67:O67">(C59-C60)/C59</f>
        <v>#DIV/0!</v>
      </c>
      <c r="D67" s="216" t="e">
        <f t="shared" si="34"/>
        <v>#DIV/0!</v>
      </c>
      <c r="E67" s="216" t="e">
        <f t="shared" si="34"/>
        <v>#DIV/0!</v>
      </c>
      <c r="F67" s="216" t="e">
        <f t="shared" si="34"/>
        <v>#DIV/0!</v>
      </c>
      <c r="G67" s="216" t="e">
        <f t="shared" si="34"/>
        <v>#DIV/0!</v>
      </c>
      <c r="H67" s="216" t="e">
        <f t="shared" si="34"/>
        <v>#DIV/0!</v>
      </c>
      <c r="I67" s="216" t="e">
        <f t="shared" si="34"/>
        <v>#DIV/0!</v>
      </c>
      <c r="J67" s="216" t="e">
        <f t="shared" si="34"/>
        <v>#DIV/0!</v>
      </c>
      <c r="K67" s="216" t="e">
        <f t="shared" si="34"/>
        <v>#DIV/0!</v>
      </c>
      <c r="L67" s="216" t="e">
        <f t="shared" si="34"/>
        <v>#DIV/0!</v>
      </c>
      <c r="M67" s="216" t="e">
        <f t="shared" si="34"/>
        <v>#DIV/0!</v>
      </c>
      <c r="N67" s="233" t="e">
        <f t="shared" si="34"/>
        <v>#DIV/0!</v>
      </c>
      <c r="O67" s="234" t="e">
        <f t="shared" si="34"/>
        <v>#DIV/0!</v>
      </c>
    </row>
    <row r="68" spans="2:15" ht="14.25">
      <c r="B68" s="211" t="s">
        <v>81</v>
      </c>
      <c r="C68" s="217" t="e">
        <f>C61/$C$71</f>
        <v>#DIV/0!</v>
      </c>
      <c r="D68" s="217" t="e">
        <f>D61/$D$71</f>
        <v>#DIV/0!</v>
      </c>
      <c r="E68" s="217" t="e">
        <f>E61/$E$71</f>
        <v>#DIV/0!</v>
      </c>
      <c r="F68" s="217" t="e">
        <f>F61/$F$71</f>
        <v>#DIV/0!</v>
      </c>
      <c r="G68" s="217" t="e">
        <f>G61/$G$71</f>
        <v>#DIV/0!</v>
      </c>
      <c r="H68" s="217" t="e">
        <f>H61/$H$71</f>
        <v>#DIV/0!</v>
      </c>
      <c r="I68" s="217" t="e">
        <f>I61/$I$71</f>
        <v>#DIV/0!</v>
      </c>
      <c r="J68" s="217" t="e">
        <f>J61/$J$71</f>
        <v>#DIV/0!</v>
      </c>
      <c r="K68" s="217" t="e">
        <f>K61/$K$71</f>
        <v>#DIV/0!</v>
      </c>
      <c r="L68" s="217" t="e">
        <f>L61/$L$71</f>
        <v>#DIV/0!</v>
      </c>
      <c r="M68" s="217" t="e">
        <f>M61/$M$71</f>
        <v>#DIV/0!</v>
      </c>
      <c r="N68" s="217" t="e">
        <f>N61/$N$71</f>
        <v>#DIV/0!</v>
      </c>
      <c r="O68" s="235" t="e">
        <f>O61/$O$71</f>
        <v>#DIV/0!</v>
      </c>
    </row>
    <row r="69" spans="2:15" ht="14.25">
      <c r="B69" s="211" t="s">
        <v>82</v>
      </c>
      <c r="C69" s="216" t="e">
        <f>C63/$C$73</f>
        <v>#DIV/0!</v>
      </c>
      <c r="D69" s="216" t="e">
        <f>D63/$D$73</f>
        <v>#DIV/0!</v>
      </c>
      <c r="E69" s="216" t="e">
        <f>E63/$E$73</f>
        <v>#DIV/0!</v>
      </c>
      <c r="F69" s="216" t="e">
        <f>F63/$F$73</f>
        <v>#DIV/0!</v>
      </c>
      <c r="G69" s="216" t="e">
        <f>G63/$G$73</f>
        <v>#DIV/0!</v>
      </c>
      <c r="H69" s="216" t="e">
        <f>H63/$H$73</f>
        <v>#DIV/0!</v>
      </c>
      <c r="I69" s="216" t="e">
        <f>I63/$I$73</f>
        <v>#DIV/0!</v>
      </c>
      <c r="J69" s="216" t="e">
        <f>J63/$J$73</f>
        <v>#DIV/0!</v>
      </c>
      <c r="K69" s="216" t="e">
        <f>K63/$K$73</f>
        <v>#DIV/0!</v>
      </c>
      <c r="L69" s="216" t="e">
        <f>L63/$L$73</f>
        <v>#DIV/0!</v>
      </c>
      <c r="M69" s="216" t="e">
        <f>M63/$M$73</f>
        <v>#DIV/0!</v>
      </c>
      <c r="N69" s="216" t="e">
        <f>N63/$N$73</f>
        <v>#DIV/0!</v>
      </c>
      <c r="O69" s="234" t="e">
        <f>O63/$O$73</f>
        <v>#DIV/0!</v>
      </c>
    </row>
    <row r="70" spans="2:15" ht="50.25" customHeight="1">
      <c r="B70" s="236" t="s">
        <v>88</v>
      </c>
      <c r="C70" s="237"/>
      <c r="D70" s="237"/>
      <c r="E70" s="237"/>
      <c r="F70" s="237"/>
      <c r="G70" s="237"/>
      <c r="H70" s="237"/>
      <c r="I70" s="237"/>
      <c r="J70" s="237"/>
      <c r="K70" s="237"/>
      <c r="L70" s="237"/>
      <c r="M70" s="237"/>
      <c r="N70" s="237"/>
      <c r="O70" s="237"/>
    </row>
    <row r="71" spans="2:15" ht="14.25">
      <c r="B71" s="208" t="s">
        <v>89</v>
      </c>
      <c r="C71" s="208">
        <f>C9+C22+C35+C48+C61</f>
        <v>0</v>
      </c>
      <c r="D71" s="208">
        <f aca="true" t="shared" si="35" ref="D71:O71">D9+D22+D35+D48+D61</f>
        <v>0</v>
      </c>
      <c r="E71" s="208">
        <f t="shared" si="35"/>
        <v>0</v>
      </c>
      <c r="F71" s="208">
        <f t="shared" si="35"/>
        <v>0</v>
      </c>
      <c r="G71" s="208">
        <f t="shared" si="35"/>
        <v>0</v>
      </c>
      <c r="H71" s="208">
        <f t="shared" si="35"/>
        <v>0</v>
      </c>
      <c r="I71" s="208">
        <f t="shared" si="35"/>
        <v>0</v>
      </c>
      <c r="J71" s="208">
        <f t="shared" si="35"/>
        <v>0</v>
      </c>
      <c r="K71" s="208">
        <f t="shared" si="35"/>
        <v>0</v>
      </c>
      <c r="L71" s="208">
        <f t="shared" si="35"/>
        <v>0</v>
      </c>
      <c r="M71" s="208">
        <f t="shared" si="35"/>
        <v>0</v>
      </c>
      <c r="N71" s="208">
        <f t="shared" si="35"/>
        <v>0</v>
      </c>
      <c r="O71" s="224">
        <f t="shared" si="35"/>
        <v>0</v>
      </c>
    </row>
    <row r="72" spans="2:15" ht="14.25">
      <c r="B72" s="208" t="s">
        <v>90</v>
      </c>
      <c r="C72" s="209">
        <f aca="true" t="shared" si="36" ref="C72:O73">C10+C23+C36+C49+C62</f>
        <v>0</v>
      </c>
      <c r="D72" s="209">
        <f t="shared" si="36"/>
        <v>0</v>
      </c>
      <c r="E72" s="209">
        <f t="shared" si="36"/>
        <v>0</v>
      </c>
      <c r="F72" s="209">
        <f t="shared" si="36"/>
        <v>0</v>
      </c>
      <c r="G72" s="209">
        <f t="shared" si="36"/>
        <v>0</v>
      </c>
      <c r="H72" s="209">
        <f t="shared" si="36"/>
        <v>0</v>
      </c>
      <c r="I72" s="209">
        <f t="shared" si="36"/>
        <v>0</v>
      </c>
      <c r="J72" s="209">
        <f t="shared" si="36"/>
        <v>0</v>
      </c>
      <c r="K72" s="209">
        <f t="shared" si="36"/>
        <v>0</v>
      </c>
      <c r="L72" s="209">
        <f t="shared" si="36"/>
        <v>0</v>
      </c>
      <c r="M72" s="209">
        <f t="shared" si="36"/>
        <v>0</v>
      </c>
      <c r="N72" s="225">
        <f t="shared" si="36"/>
        <v>0</v>
      </c>
      <c r="O72" s="225" t="e">
        <f t="shared" si="36"/>
        <v>#DIV/0!</v>
      </c>
    </row>
    <row r="73" spans="2:15" ht="28.5">
      <c r="B73" s="210" t="s">
        <v>91</v>
      </c>
      <c r="C73" s="210">
        <f t="shared" si="36"/>
        <v>0</v>
      </c>
      <c r="D73" s="210">
        <f t="shared" si="36"/>
        <v>0</v>
      </c>
      <c r="E73" s="210">
        <f t="shared" si="36"/>
        <v>0</v>
      </c>
      <c r="F73" s="210">
        <f t="shared" si="36"/>
        <v>0</v>
      </c>
      <c r="G73" s="210">
        <f t="shared" si="36"/>
        <v>0</v>
      </c>
      <c r="H73" s="210">
        <f t="shared" si="36"/>
        <v>0</v>
      </c>
      <c r="I73" s="210">
        <f t="shared" si="36"/>
        <v>0</v>
      </c>
      <c r="J73" s="210">
        <f t="shared" si="36"/>
        <v>0</v>
      </c>
      <c r="K73" s="210">
        <f t="shared" si="36"/>
        <v>0</v>
      </c>
      <c r="L73" s="210">
        <f t="shared" si="36"/>
        <v>0</v>
      </c>
      <c r="M73" s="210">
        <f t="shared" si="36"/>
        <v>0</v>
      </c>
      <c r="N73" s="227">
        <f t="shared" si="36"/>
        <v>0</v>
      </c>
      <c r="O73" s="228" t="e">
        <f t="shared" si="36"/>
        <v>#DIV/0!</v>
      </c>
    </row>
    <row r="74" spans="2:15" ht="14.25">
      <c r="B74" s="211" t="s">
        <v>79</v>
      </c>
      <c r="C74" s="217" t="e">
        <f>(C71-C72)/C72</f>
        <v>#DIV/0!</v>
      </c>
      <c r="D74" s="217" t="e">
        <f aca="true" t="shared" si="37" ref="D74:O74">(D71-D72)/D72</f>
        <v>#DIV/0!</v>
      </c>
      <c r="E74" s="217" t="e">
        <f t="shared" si="37"/>
        <v>#DIV/0!</v>
      </c>
      <c r="F74" s="217" t="e">
        <f t="shared" si="37"/>
        <v>#DIV/0!</v>
      </c>
      <c r="G74" s="217" t="e">
        <f t="shared" si="37"/>
        <v>#DIV/0!</v>
      </c>
      <c r="H74" s="217" t="e">
        <f t="shared" si="37"/>
        <v>#DIV/0!</v>
      </c>
      <c r="I74" s="217" t="e">
        <f t="shared" si="37"/>
        <v>#DIV/0!</v>
      </c>
      <c r="J74" s="217" t="e">
        <f t="shared" si="37"/>
        <v>#DIV/0!</v>
      </c>
      <c r="K74" s="217" t="e">
        <f t="shared" si="37"/>
        <v>#DIV/0!</v>
      </c>
      <c r="L74" s="217" t="e">
        <f t="shared" si="37"/>
        <v>#DIV/0!</v>
      </c>
      <c r="M74" s="217" t="e">
        <f t="shared" si="37"/>
        <v>#DIV/0!</v>
      </c>
      <c r="N74" s="217" t="e">
        <f t="shared" si="37"/>
        <v>#DIV/0!</v>
      </c>
      <c r="O74" s="235" t="e">
        <f t="shared" si="37"/>
        <v>#DIV/0!</v>
      </c>
    </row>
    <row r="75" spans="2:15" ht="14.25">
      <c r="B75" s="211" t="s">
        <v>80</v>
      </c>
      <c r="C75" s="216" t="e">
        <f>(C71-C72)/C71</f>
        <v>#DIV/0!</v>
      </c>
      <c r="D75" s="216" t="e">
        <f aca="true" t="shared" si="38" ref="D75:O75">(D71-D72)/D71</f>
        <v>#DIV/0!</v>
      </c>
      <c r="E75" s="216" t="e">
        <f t="shared" si="38"/>
        <v>#DIV/0!</v>
      </c>
      <c r="F75" s="216" t="e">
        <f t="shared" si="38"/>
        <v>#DIV/0!</v>
      </c>
      <c r="G75" s="216" t="e">
        <f t="shared" si="38"/>
        <v>#DIV/0!</v>
      </c>
      <c r="H75" s="216" t="e">
        <f t="shared" si="38"/>
        <v>#DIV/0!</v>
      </c>
      <c r="I75" s="216" t="e">
        <f t="shared" si="38"/>
        <v>#DIV/0!</v>
      </c>
      <c r="J75" s="216" t="e">
        <f t="shared" si="38"/>
        <v>#DIV/0!</v>
      </c>
      <c r="K75" s="216" t="e">
        <f t="shared" si="38"/>
        <v>#DIV/0!</v>
      </c>
      <c r="L75" s="216" t="e">
        <f t="shared" si="38"/>
        <v>#DIV/0!</v>
      </c>
      <c r="M75" s="216" t="e">
        <f t="shared" si="38"/>
        <v>#DIV/0!</v>
      </c>
      <c r="N75" s="216" t="e">
        <f t="shared" si="38"/>
        <v>#DIV/0!</v>
      </c>
      <c r="O75" s="234" t="e">
        <f t="shared" si="38"/>
        <v>#DIV/0!</v>
      </c>
    </row>
  </sheetData>
  <sheetProtection/>
  <mergeCells count="5">
    <mergeCell ref="B1:N1"/>
    <mergeCell ref="C3:N3"/>
    <mergeCell ref="B70:O70"/>
    <mergeCell ref="B3:B4"/>
    <mergeCell ref="O3:O4"/>
  </mergeCells>
  <conditionalFormatting sqref="E25:O25">
    <cfRule type="cellIs" priority="4" dxfId="0" operator="between" stopIfTrue="1">
      <formula>2000</formula>
      <formula>-2000</formula>
    </cfRule>
  </conditionalFormatting>
  <conditionalFormatting sqref="E38:O38">
    <cfRule type="cellIs" priority="3" dxfId="0" operator="between" stopIfTrue="1">
      <formula>2000</formula>
      <formula>-2000</formula>
    </cfRule>
  </conditionalFormatting>
  <conditionalFormatting sqref="E51:O51">
    <cfRule type="cellIs" priority="2" dxfId="0" operator="between" stopIfTrue="1">
      <formula>2000</formula>
      <formula>-2000</formula>
    </cfRule>
  </conditionalFormatting>
  <conditionalFormatting sqref="E64:O64">
    <cfRule type="cellIs" priority="1" dxfId="0" operator="between" stopIfTrue="1">
      <formula>2000</formula>
      <formula>-2000</formula>
    </cfRule>
  </conditionalFormatting>
  <conditionalFormatting sqref="C12:O17">
    <cfRule type="cellIs" priority="9" dxfId="0" operator="between" stopIfTrue="1">
      <formula>2000</formula>
      <formula>-2000</formula>
    </cfRule>
  </conditionalFormatting>
  <conditionalFormatting sqref="C26:O30 C25:D25">
    <cfRule type="cellIs" priority="8" dxfId="0" operator="between" stopIfTrue="1">
      <formula>2000</formula>
      <formula>-2000</formula>
    </cfRule>
  </conditionalFormatting>
  <conditionalFormatting sqref="C39:O43 C38:D38">
    <cfRule type="cellIs" priority="7" dxfId="0" operator="between" stopIfTrue="1">
      <formula>2000</formula>
      <formula>-2000</formula>
    </cfRule>
  </conditionalFormatting>
  <conditionalFormatting sqref="C52:O56 C51:D51">
    <cfRule type="cellIs" priority="6" dxfId="0" operator="between" stopIfTrue="1">
      <formula>2000</formula>
      <formula>-2000</formula>
    </cfRule>
  </conditionalFormatting>
  <conditionalFormatting sqref="C65:O69 C64:D64">
    <cfRule type="cellIs" priority="5" dxfId="0" operator="between" stopIfTrue="1">
      <formula>2000</formula>
      <formula>-2000</formula>
    </cfRule>
  </conditionalFormatting>
  <conditionalFormatting sqref="C74:O75">
    <cfRule type="cellIs" priority="11" dxfId="0" operator="greaterThanOrEqual" stopIfTrue="1">
      <formula>0</formula>
    </cfRule>
  </conditionalFormatting>
  <printOptions/>
  <pageMargins left="0.7086614173228347" right="0.7086614173228347" top="0.15748031496062992" bottom="0.15748031496062992" header="0" footer="0.11811023622047245"/>
  <pageSetup horizontalDpi="600" verticalDpi="600" orientation="landscape" paperSize="9" scale="76"/>
  <headerFooter>
    <oddHeader>&amp;CПрогноз продаж и валовой выручки</oddHeader>
    <oddFooter>&amp;CСтраница &amp;P</oddFooter>
  </headerFooter>
  <rowBreaks count="1" manualBreakCount="1">
    <brk id="43" max="255" man="1"/>
  </rowBreaks>
  <legacyDrawing r:id="rId2"/>
</worksheet>
</file>

<file path=xl/worksheets/sheet4.xml><?xml version="1.0" encoding="utf-8"?>
<worksheet xmlns="http://schemas.openxmlformats.org/spreadsheetml/2006/main" xmlns:r="http://schemas.openxmlformats.org/officeDocument/2006/relationships">
  <sheetPr>
    <tabColor theme="5" tint="-0.24997000396251678"/>
  </sheetPr>
  <dimension ref="A1:N37"/>
  <sheetViews>
    <sheetView view="pageBreakPreview" zoomScaleSheetLayoutView="100" workbookViewId="0" topLeftCell="A16">
      <selection activeCell="F6" sqref="F6"/>
    </sheetView>
  </sheetViews>
  <sheetFormatPr defaultColWidth="9.140625" defaultRowHeight="15"/>
  <cols>
    <col min="1" max="1" width="51.00390625" style="159" customWidth="1"/>
    <col min="2" max="13" width="8.00390625" style="159" customWidth="1"/>
    <col min="14" max="14" width="14.140625" style="159" customWidth="1"/>
    <col min="15" max="16384" width="9.140625" style="159" customWidth="1"/>
  </cols>
  <sheetData>
    <row r="1" spans="1:13" ht="21.75">
      <c r="A1" s="160" t="s">
        <v>92</v>
      </c>
      <c r="B1" s="160"/>
      <c r="C1" s="160"/>
      <c r="D1" s="160"/>
      <c r="E1" s="160"/>
      <c r="F1" s="160"/>
      <c r="G1" s="160"/>
      <c r="H1" s="160"/>
      <c r="I1" s="160"/>
      <c r="J1" s="160"/>
      <c r="K1" s="160"/>
      <c r="L1" s="160"/>
      <c r="M1" s="160"/>
    </row>
    <row r="2" spans="1:14" s="156" customFormat="1" ht="15" customHeight="1">
      <c r="A2" s="161" t="s">
        <v>93</v>
      </c>
      <c r="B2" s="161" t="s">
        <v>57</v>
      </c>
      <c r="C2" s="161"/>
      <c r="D2" s="161"/>
      <c r="E2" s="161"/>
      <c r="F2" s="161"/>
      <c r="G2" s="161"/>
      <c r="H2" s="161"/>
      <c r="I2" s="161"/>
      <c r="J2" s="161"/>
      <c r="K2" s="161"/>
      <c r="L2" s="161"/>
      <c r="M2" s="185"/>
      <c r="N2" s="186" t="s">
        <v>94</v>
      </c>
    </row>
    <row r="3" spans="1:14" s="156" customFormat="1" ht="15" customHeight="1">
      <c r="A3" s="162"/>
      <c r="B3" s="40" t="str">
        <f>Vinzari!C4</f>
        <v>ianuarie</v>
      </c>
      <c r="C3" s="40" t="str">
        <f>Vinzari!D4</f>
        <v>februarie</v>
      </c>
      <c r="D3" s="40" t="str">
        <f>Vinzari!E4</f>
        <v>martie</v>
      </c>
      <c r="E3" s="40" t="str">
        <f>Vinzari!F4</f>
        <v>aprilie</v>
      </c>
      <c r="F3" s="40" t="str">
        <f>Vinzari!G4</f>
        <v>mai</v>
      </c>
      <c r="G3" s="40" t="str">
        <f>Vinzari!H4</f>
        <v>iunie</v>
      </c>
      <c r="H3" s="40" t="str">
        <f>Vinzari!I4</f>
        <v>iulie</v>
      </c>
      <c r="I3" s="40" t="str">
        <f>Vinzari!J4</f>
        <v>august</v>
      </c>
      <c r="J3" s="40" t="str">
        <f>Vinzari!K4</f>
        <v>septembrie</v>
      </c>
      <c r="K3" s="40" t="str">
        <f>Vinzari!L4</f>
        <v>octombrie</v>
      </c>
      <c r="L3" s="40" t="str">
        <f>Vinzari!M4</f>
        <v>noiembrie</v>
      </c>
      <c r="M3" s="40" t="str">
        <f>Vinzari!N4</f>
        <v>decembrie</v>
      </c>
      <c r="N3" s="187"/>
    </row>
    <row r="4" spans="1:14" ht="14.25">
      <c r="A4" s="163" t="s">
        <v>95</v>
      </c>
      <c r="B4" s="164"/>
      <c r="C4" s="164"/>
      <c r="D4" s="164"/>
      <c r="E4" s="164"/>
      <c r="F4" s="164"/>
      <c r="G4" s="164"/>
      <c r="H4" s="164"/>
      <c r="I4" s="164"/>
      <c r="J4" s="164"/>
      <c r="K4" s="164"/>
      <c r="L4" s="164"/>
      <c r="M4" s="164"/>
      <c r="N4" s="188"/>
    </row>
    <row r="5" spans="1:14" ht="14.25">
      <c r="A5" s="165" t="s">
        <v>96</v>
      </c>
      <c r="B5" s="166"/>
      <c r="C5" s="166"/>
      <c r="D5" s="166"/>
      <c r="E5" s="166"/>
      <c r="F5" s="166"/>
      <c r="G5" s="166"/>
      <c r="H5" s="166"/>
      <c r="I5" s="166"/>
      <c r="J5" s="166"/>
      <c r="K5" s="166"/>
      <c r="L5" s="166"/>
      <c r="M5" s="189"/>
      <c r="N5" s="190">
        <f aca="true" t="shared" si="0" ref="N5:N11">SUM(B5:M5)</f>
        <v>0</v>
      </c>
    </row>
    <row r="6" spans="1:14" ht="14.25">
      <c r="A6" s="167" t="s">
        <v>97</v>
      </c>
      <c r="B6" s="168"/>
      <c r="C6" s="168"/>
      <c r="D6" s="168"/>
      <c r="E6" s="168"/>
      <c r="F6" s="168"/>
      <c r="G6" s="168"/>
      <c r="H6" s="168"/>
      <c r="I6" s="168"/>
      <c r="J6" s="168"/>
      <c r="K6" s="168"/>
      <c r="L6" s="168"/>
      <c r="M6" s="191"/>
      <c r="N6" s="190">
        <f t="shared" si="0"/>
        <v>0</v>
      </c>
    </row>
    <row r="7" spans="1:14" ht="14.25">
      <c r="A7" s="167" t="s">
        <v>98</v>
      </c>
      <c r="B7" s="168"/>
      <c r="C7" s="168"/>
      <c r="D7" s="168"/>
      <c r="E7" s="168"/>
      <c r="F7" s="168"/>
      <c r="G7" s="168"/>
      <c r="H7" s="168"/>
      <c r="I7" s="168"/>
      <c r="J7" s="168"/>
      <c r="K7" s="168"/>
      <c r="L7" s="168"/>
      <c r="M7" s="168"/>
      <c r="N7" s="190">
        <f t="shared" si="0"/>
        <v>0</v>
      </c>
    </row>
    <row r="8" spans="1:14" ht="14.25">
      <c r="A8" s="167" t="s">
        <v>99</v>
      </c>
      <c r="B8" s="169"/>
      <c r="C8" s="169"/>
      <c r="D8" s="169"/>
      <c r="E8" s="169"/>
      <c r="F8" s="169"/>
      <c r="G8" s="169"/>
      <c r="H8" s="169"/>
      <c r="I8" s="169"/>
      <c r="J8" s="169"/>
      <c r="K8" s="169"/>
      <c r="L8" s="169"/>
      <c r="M8" s="192"/>
      <c r="N8" s="190">
        <f t="shared" si="0"/>
        <v>0</v>
      </c>
    </row>
    <row r="9" spans="1:14" ht="14.25">
      <c r="A9" s="167"/>
      <c r="B9" s="169"/>
      <c r="C9" s="169"/>
      <c r="D9" s="169"/>
      <c r="E9" s="169"/>
      <c r="F9" s="169"/>
      <c r="G9" s="169"/>
      <c r="H9" s="169"/>
      <c r="I9" s="169"/>
      <c r="J9" s="169"/>
      <c r="K9" s="169"/>
      <c r="L9" s="169"/>
      <c r="M9" s="192"/>
      <c r="N9" s="190">
        <f t="shared" si="0"/>
        <v>0</v>
      </c>
    </row>
    <row r="10" spans="1:14" ht="14.25">
      <c r="A10" s="167"/>
      <c r="B10" s="169"/>
      <c r="C10" s="169"/>
      <c r="D10" s="169"/>
      <c r="E10" s="169"/>
      <c r="F10" s="169"/>
      <c r="G10" s="169"/>
      <c r="H10" s="169"/>
      <c r="I10" s="169"/>
      <c r="J10" s="169"/>
      <c r="K10" s="169"/>
      <c r="L10" s="169"/>
      <c r="M10" s="192"/>
      <c r="N10" s="190">
        <f t="shared" si="0"/>
        <v>0</v>
      </c>
    </row>
    <row r="11" spans="1:14" ht="14.25">
      <c r="A11" s="167"/>
      <c r="B11" s="169"/>
      <c r="C11" s="169"/>
      <c r="D11" s="169"/>
      <c r="E11" s="169"/>
      <c r="F11" s="169"/>
      <c r="G11" s="169"/>
      <c r="H11" s="169"/>
      <c r="I11" s="169"/>
      <c r="J11" s="169"/>
      <c r="K11" s="169"/>
      <c r="L11" s="169"/>
      <c r="M11" s="192"/>
      <c r="N11" s="190">
        <f t="shared" si="0"/>
        <v>0</v>
      </c>
    </row>
    <row r="12" spans="1:14" ht="14.25">
      <c r="A12" s="170" t="s">
        <v>47</v>
      </c>
      <c r="B12" s="171">
        <f>SUM(B5:B11)</f>
        <v>0</v>
      </c>
      <c r="C12" s="171">
        <f aca="true" t="shared" si="1" ref="C12:N12">SUM(C5:C11)</f>
        <v>0</v>
      </c>
      <c r="D12" s="171">
        <f t="shared" si="1"/>
        <v>0</v>
      </c>
      <c r="E12" s="171">
        <f t="shared" si="1"/>
        <v>0</v>
      </c>
      <c r="F12" s="171">
        <f t="shared" si="1"/>
        <v>0</v>
      </c>
      <c r="G12" s="171">
        <f t="shared" si="1"/>
        <v>0</v>
      </c>
      <c r="H12" s="171">
        <f t="shared" si="1"/>
        <v>0</v>
      </c>
      <c r="I12" s="171">
        <f t="shared" si="1"/>
        <v>0</v>
      </c>
      <c r="J12" s="171">
        <f t="shared" si="1"/>
        <v>0</v>
      </c>
      <c r="K12" s="171">
        <f t="shared" si="1"/>
        <v>0</v>
      </c>
      <c r="L12" s="171">
        <f t="shared" si="1"/>
        <v>0</v>
      </c>
      <c r="M12" s="171">
        <f t="shared" si="1"/>
        <v>0</v>
      </c>
      <c r="N12" s="193">
        <f t="shared" si="1"/>
        <v>0</v>
      </c>
    </row>
    <row r="13" spans="1:14" ht="14.25">
      <c r="A13" s="172" t="s">
        <v>100</v>
      </c>
      <c r="B13" s="173"/>
      <c r="C13" s="173"/>
      <c r="D13" s="173"/>
      <c r="E13" s="173"/>
      <c r="F13" s="173"/>
      <c r="G13" s="173"/>
      <c r="H13" s="173"/>
      <c r="I13" s="173"/>
      <c r="J13" s="173"/>
      <c r="K13" s="173"/>
      <c r="L13" s="173"/>
      <c r="M13" s="173"/>
      <c r="N13" s="194"/>
    </row>
    <row r="14" spans="1:14" ht="14.25">
      <c r="A14" s="167" t="s">
        <v>101</v>
      </c>
      <c r="B14" s="168"/>
      <c r="C14" s="168"/>
      <c r="D14" s="168"/>
      <c r="E14" s="168"/>
      <c r="F14" s="168"/>
      <c r="G14" s="168"/>
      <c r="H14" s="168"/>
      <c r="I14" s="168"/>
      <c r="J14" s="168"/>
      <c r="K14" s="168"/>
      <c r="L14" s="168"/>
      <c r="M14" s="168"/>
      <c r="N14" s="190">
        <f>SUM(B14:M14)</f>
        <v>0</v>
      </c>
    </row>
    <row r="15" spans="1:14" ht="14.25">
      <c r="A15" s="167" t="s">
        <v>102</v>
      </c>
      <c r="B15" s="168"/>
      <c r="C15" s="168"/>
      <c r="D15" s="168"/>
      <c r="E15" s="168"/>
      <c r="F15" s="168"/>
      <c r="G15" s="168"/>
      <c r="H15" s="168"/>
      <c r="I15" s="168"/>
      <c r="J15" s="168"/>
      <c r="K15" s="168"/>
      <c r="L15" s="168"/>
      <c r="M15" s="168"/>
      <c r="N15" s="190">
        <f aca="true" t="shared" si="2" ref="N15:N25">SUM(B15:M15)</f>
        <v>0</v>
      </c>
    </row>
    <row r="16" spans="1:14" ht="14.25">
      <c r="A16" s="167" t="s">
        <v>103</v>
      </c>
      <c r="B16" s="168"/>
      <c r="C16" s="168"/>
      <c r="D16" s="168"/>
      <c r="E16" s="168"/>
      <c r="F16" s="168"/>
      <c r="G16" s="168"/>
      <c r="H16" s="168"/>
      <c r="I16" s="168"/>
      <c r="J16" s="168"/>
      <c r="K16" s="168"/>
      <c r="L16" s="168"/>
      <c r="M16" s="191"/>
      <c r="N16" s="190">
        <f t="shared" si="2"/>
        <v>0</v>
      </c>
    </row>
    <row r="17" spans="1:14" ht="14.25">
      <c r="A17" s="167" t="s">
        <v>104</v>
      </c>
      <c r="B17" s="168"/>
      <c r="C17" s="168"/>
      <c r="D17" s="168"/>
      <c r="E17" s="168"/>
      <c r="F17" s="168"/>
      <c r="G17" s="168"/>
      <c r="H17" s="168"/>
      <c r="I17" s="168"/>
      <c r="J17" s="168"/>
      <c r="K17" s="168"/>
      <c r="L17" s="168"/>
      <c r="M17" s="191"/>
      <c r="N17" s="190">
        <f t="shared" si="2"/>
        <v>0</v>
      </c>
    </row>
    <row r="18" spans="1:14" ht="14.25">
      <c r="A18" s="167" t="s">
        <v>105</v>
      </c>
      <c r="B18" s="168"/>
      <c r="C18" s="168"/>
      <c r="D18" s="168"/>
      <c r="E18" s="168"/>
      <c r="F18" s="168"/>
      <c r="G18" s="168"/>
      <c r="H18" s="168"/>
      <c r="I18" s="168"/>
      <c r="J18" s="168"/>
      <c r="K18" s="168"/>
      <c r="L18" s="168"/>
      <c r="M18" s="191"/>
      <c r="N18" s="190">
        <f t="shared" si="2"/>
        <v>0</v>
      </c>
    </row>
    <row r="19" spans="1:14" ht="14.25">
      <c r="A19" s="167" t="s">
        <v>106</v>
      </c>
      <c r="B19" s="168"/>
      <c r="C19" s="168"/>
      <c r="D19" s="168"/>
      <c r="E19" s="168"/>
      <c r="F19" s="168"/>
      <c r="G19" s="168"/>
      <c r="H19" s="168"/>
      <c r="I19" s="168"/>
      <c r="J19" s="168"/>
      <c r="K19" s="168"/>
      <c r="L19" s="168"/>
      <c r="M19" s="191"/>
      <c r="N19" s="190">
        <f t="shared" si="2"/>
        <v>0</v>
      </c>
    </row>
    <row r="20" spans="1:14" ht="14.25">
      <c r="A20" s="167" t="s">
        <v>107</v>
      </c>
      <c r="B20" s="168"/>
      <c r="C20" s="168"/>
      <c r="D20" s="168"/>
      <c r="E20" s="168"/>
      <c r="F20" s="168"/>
      <c r="G20" s="168"/>
      <c r="H20" s="168"/>
      <c r="I20" s="168"/>
      <c r="J20" s="168"/>
      <c r="K20" s="168"/>
      <c r="L20" s="168"/>
      <c r="M20" s="191"/>
      <c r="N20" s="190">
        <f t="shared" si="2"/>
        <v>0</v>
      </c>
    </row>
    <row r="21" spans="1:14" ht="14.25">
      <c r="A21" s="167" t="s">
        <v>108</v>
      </c>
      <c r="B21" s="168"/>
      <c r="C21" s="168"/>
      <c r="D21" s="168"/>
      <c r="E21" s="168"/>
      <c r="F21" s="168"/>
      <c r="G21" s="168"/>
      <c r="H21" s="168"/>
      <c r="I21" s="168"/>
      <c r="J21" s="168"/>
      <c r="K21" s="168"/>
      <c r="L21" s="168"/>
      <c r="M21" s="191"/>
      <c r="N21" s="190">
        <f t="shared" si="2"/>
        <v>0</v>
      </c>
    </row>
    <row r="22" spans="1:14" ht="14.25">
      <c r="A22" s="167" t="s">
        <v>109</v>
      </c>
      <c r="B22" s="168"/>
      <c r="C22" s="168"/>
      <c r="D22" s="168"/>
      <c r="E22" s="168"/>
      <c r="F22" s="168"/>
      <c r="G22" s="168"/>
      <c r="H22" s="168"/>
      <c r="I22" s="168"/>
      <c r="J22" s="168"/>
      <c r="K22" s="168"/>
      <c r="L22" s="168"/>
      <c r="M22" s="191"/>
      <c r="N22" s="190">
        <f t="shared" si="2"/>
        <v>0</v>
      </c>
    </row>
    <row r="23" spans="1:14" ht="14.25">
      <c r="A23" s="167"/>
      <c r="B23" s="169"/>
      <c r="C23" s="169"/>
      <c r="D23" s="169"/>
      <c r="E23" s="169"/>
      <c r="F23" s="169"/>
      <c r="G23" s="169"/>
      <c r="H23" s="169"/>
      <c r="I23" s="169"/>
      <c r="J23" s="169"/>
      <c r="K23" s="169"/>
      <c r="L23" s="169"/>
      <c r="M23" s="192"/>
      <c r="N23" s="190"/>
    </row>
    <row r="24" spans="1:14" ht="14.25">
      <c r="A24" s="167"/>
      <c r="B24" s="169"/>
      <c r="C24" s="169"/>
      <c r="D24" s="169"/>
      <c r="E24" s="169"/>
      <c r="F24" s="169"/>
      <c r="G24" s="169"/>
      <c r="H24" s="169"/>
      <c r="I24" s="169"/>
      <c r="J24" s="169"/>
      <c r="K24" s="169"/>
      <c r="L24" s="169"/>
      <c r="M24" s="192"/>
      <c r="N24" s="190">
        <f t="shared" si="2"/>
        <v>0</v>
      </c>
    </row>
    <row r="25" spans="1:14" ht="14.25">
      <c r="A25" s="167"/>
      <c r="B25" s="169"/>
      <c r="C25" s="169"/>
      <c r="D25" s="169"/>
      <c r="E25" s="169"/>
      <c r="F25" s="169"/>
      <c r="G25" s="169"/>
      <c r="H25" s="169"/>
      <c r="I25" s="169"/>
      <c r="J25" s="169"/>
      <c r="K25" s="169"/>
      <c r="L25" s="169"/>
      <c r="M25" s="192"/>
      <c r="N25" s="190">
        <f t="shared" si="2"/>
        <v>0</v>
      </c>
    </row>
    <row r="26" spans="1:14" ht="14.25">
      <c r="A26" s="174" t="s">
        <v>47</v>
      </c>
      <c r="B26" s="175">
        <f aca="true" t="shared" si="3" ref="B26:N26">SUM(B14:B25)</f>
        <v>0</v>
      </c>
      <c r="C26" s="175">
        <f t="shared" si="3"/>
        <v>0</v>
      </c>
      <c r="D26" s="175">
        <f t="shared" si="3"/>
        <v>0</v>
      </c>
      <c r="E26" s="175">
        <f t="shared" si="3"/>
        <v>0</v>
      </c>
      <c r="F26" s="175">
        <f t="shared" si="3"/>
        <v>0</v>
      </c>
      <c r="G26" s="175">
        <f t="shared" si="3"/>
        <v>0</v>
      </c>
      <c r="H26" s="175">
        <f t="shared" si="3"/>
        <v>0</v>
      </c>
      <c r="I26" s="175">
        <f t="shared" si="3"/>
        <v>0</v>
      </c>
      <c r="J26" s="175">
        <f t="shared" si="3"/>
        <v>0</v>
      </c>
      <c r="K26" s="175">
        <f t="shared" si="3"/>
        <v>0</v>
      </c>
      <c r="L26" s="175">
        <f t="shared" si="3"/>
        <v>0</v>
      </c>
      <c r="M26" s="175">
        <f t="shared" si="3"/>
        <v>0</v>
      </c>
      <c r="N26" s="195">
        <f t="shared" si="3"/>
        <v>0</v>
      </c>
    </row>
    <row r="27" spans="1:14" ht="14.25">
      <c r="A27" s="176" t="s">
        <v>110</v>
      </c>
      <c r="B27" s="177"/>
      <c r="C27" s="177"/>
      <c r="D27" s="177"/>
      <c r="E27" s="177"/>
      <c r="F27" s="177"/>
      <c r="G27" s="177"/>
      <c r="H27" s="177"/>
      <c r="I27" s="177"/>
      <c r="J27" s="177"/>
      <c r="K27" s="177"/>
      <c r="L27" s="177"/>
      <c r="M27" s="177"/>
      <c r="N27" s="196"/>
    </row>
    <row r="28" spans="1:14" ht="14.25">
      <c r="A28" s="167" t="s">
        <v>111</v>
      </c>
      <c r="B28" s="168"/>
      <c r="C28" s="168"/>
      <c r="D28" s="168"/>
      <c r="E28" s="168"/>
      <c r="F28" s="168"/>
      <c r="G28" s="168"/>
      <c r="H28" s="168"/>
      <c r="I28" s="168"/>
      <c r="J28" s="168"/>
      <c r="K28" s="168"/>
      <c r="L28" s="168"/>
      <c r="M28" s="191"/>
      <c r="N28" s="190">
        <f aca="true" t="shared" si="4" ref="N28:N34">SUM(B28:M28)</f>
        <v>0</v>
      </c>
    </row>
    <row r="29" spans="1:14" ht="14.25">
      <c r="A29" s="167" t="s">
        <v>112</v>
      </c>
      <c r="B29" s="168"/>
      <c r="C29" s="168"/>
      <c r="D29" s="168"/>
      <c r="E29" s="168"/>
      <c r="F29" s="168"/>
      <c r="G29" s="168"/>
      <c r="H29" s="168"/>
      <c r="I29" s="168"/>
      <c r="J29" s="168"/>
      <c r="K29" s="168"/>
      <c r="L29" s="168"/>
      <c r="M29" s="191"/>
      <c r="N29" s="190">
        <f t="shared" si="4"/>
        <v>0</v>
      </c>
    </row>
    <row r="30" spans="1:14" ht="14.25">
      <c r="A30" s="178" t="s">
        <v>113</v>
      </c>
      <c r="B30" s="168"/>
      <c r="C30" s="168"/>
      <c r="D30" s="168"/>
      <c r="E30" s="168"/>
      <c r="F30" s="168"/>
      <c r="G30" s="168"/>
      <c r="H30" s="168"/>
      <c r="I30" s="168"/>
      <c r="J30" s="168"/>
      <c r="K30" s="168"/>
      <c r="L30" s="168"/>
      <c r="M30" s="191"/>
      <c r="N30" s="190">
        <f t="shared" si="4"/>
        <v>0</v>
      </c>
    </row>
    <row r="31" spans="1:14" ht="14.25">
      <c r="A31" s="167" t="s">
        <v>114</v>
      </c>
      <c r="B31" s="168"/>
      <c r="C31" s="168"/>
      <c r="D31" s="168"/>
      <c r="E31" s="168"/>
      <c r="F31" s="168"/>
      <c r="G31" s="168"/>
      <c r="H31" s="168"/>
      <c r="I31" s="168"/>
      <c r="J31" s="168"/>
      <c r="K31" s="168"/>
      <c r="L31" s="168"/>
      <c r="M31" s="191"/>
      <c r="N31" s="190">
        <f t="shared" si="4"/>
        <v>0</v>
      </c>
    </row>
    <row r="32" spans="1:14" ht="14.25">
      <c r="A32" s="167"/>
      <c r="B32" s="168"/>
      <c r="C32" s="168"/>
      <c r="D32" s="168"/>
      <c r="E32" s="168"/>
      <c r="F32" s="168"/>
      <c r="G32" s="168"/>
      <c r="H32" s="168"/>
      <c r="I32" s="168"/>
      <c r="J32" s="168"/>
      <c r="K32" s="168"/>
      <c r="L32" s="168"/>
      <c r="M32" s="191"/>
      <c r="N32" s="190">
        <f t="shared" si="4"/>
        <v>0</v>
      </c>
    </row>
    <row r="33" spans="1:14" ht="14.25">
      <c r="A33" s="167"/>
      <c r="B33" s="168"/>
      <c r="C33" s="168"/>
      <c r="D33" s="168"/>
      <c r="E33" s="168"/>
      <c r="F33" s="168"/>
      <c r="G33" s="168"/>
      <c r="H33" s="168"/>
      <c r="I33" s="168"/>
      <c r="J33" s="168"/>
      <c r="K33" s="168"/>
      <c r="L33" s="168"/>
      <c r="M33" s="191"/>
      <c r="N33" s="190">
        <f t="shared" si="4"/>
        <v>0</v>
      </c>
    </row>
    <row r="34" spans="1:14" ht="14.25">
      <c r="A34" s="167"/>
      <c r="B34" s="168"/>
      <c r="C34" s="168"/>
      <c r="D34" s="168"/>
      <c r="E34" s="168"/>
      <c r="F34" s="168"/>
      <c r="G34" s="168"/>
      <c r="H34" s="168"/>
      <c r="I34" s="168"/>
      <c r="J34" s="168"/>
      <c r="K34" s="168"/>
      <c r="L34" s="168"/>
      <c r="M34" s="191"/>
      <c r="N34" s="190">
        <f t="shared" si="4"/>
        <v>0</v>
      </c>
    </row>
    <row r="35" spans="1:14" ht="14.25">
      <c r="A35" s="179" t="s">
        <v>47</v>
      </c>
      <c r="B35" s="180">
        <f>SUM(B28:B34)</f>
        <v>0</v>
      </c>
      <c r="C35" s="180">
        <f aca="true" t="shared" si="5" ref="C35:N35">SUM(C28:C34)</f>
        <v>0</v>
      </c>
      <c r="D35" s="180">
        <f t="shared" si="5"/>
        <v>0</v>
      </c>
      <c r="E35" s="180">
        <f t="shared" si="5"/>
        <v>0</v>
      </c>
      <c r="F35" s="180">
        <f t="shared" si="5"/>
        <v>0</v>
      </c>
      <c r="G35" s="180">
        <f t="shared" si="5"/>
        <v>0</v>
      </c>
      <c r="H35" s="180">
        <f t="shared" si="5"/>
        <v>0</v>
      </c>
      <c r="I35" s="180">
        <f t="shared" si="5"/>
        <v>0</v>
      </c>
      <c r="J35" s="180">
        <f t="shared" si="5"/>
        <v>0</v>
      </c>
      <c r="K35" s="180">
        <f t="shared" si="5"/>
        <v>0</v>
      </c>
      <c r="L35" s="180">
        <f t="shared" si="5"/>
        <v>0</v>
      </c>
      <c r="M35" s="180">
        <f t="shared" si="5"/>
        <v>0</v>
      </c>
      <c r="N35" s="197">
        <f t="shared" si="5"/>
        <v>0</v>
      </c>
    </row>
    <row r="36" spans="1:14" s="157" customFormat="1" ht="6.75" customHeight="1">
      <c r="A36" s="181"/>
      <c r="B36" s="182"/>
      <c r="C36" s="182"/>
      <c r="D36" s="182"/>
      <c r="E36" s="182"/>
      <c r="F36" s="182"/>
      <c r="G36" s="182"/>
      <c r="H36" s="182"/>
      <c r="I36" s="182"/>
      <c r="J36" s="182"/>
      <c r="K36" s="182"/>
      <c r="L36" s="182"/>
      <c r="M36" s="182"/>
      <c r="N36" s="198"/>
    </row>
    <row r="37" spans="1:14" s="158" customFormat="1" ht="15.75">
      <c r="A37" s="183" t="s">
        <v>115</v>
      </c>
      <c r="B37" s="184">
        <f aca="true" t="shared" si="6" ref="B37:N37">B12+B26+B35</f>
        <v>0</v>
      </c>
      <c r="C37" s="184">
        <f t="shared" si="6"/>
        <v>0</v>
      </c>
      <c r="D37" s="184">
        <f t="shared" si="6"/>
        <v>0</v>
      </c>
      <c r="E37" s="184">
        <f t="shared" si="6"/>
        <v>0</v>
      </c>
      <c r="F37" s="184">
        <f t="shared" si="6"/>
        <v>0</v>
      </c>
      <c r="G37" s="184">
        <f t="shared" si="6"/>
        <v>0</v>
      </c>
      <c r="H37" s="184">
        <f t="shared" si="6"/>
        <v>0</v>
      </c>
      <c r="I37" s="184">
        <f t="shared" si="6"/>
        <v>0</v>
      </c>
      <c r="J37" s="184">
        <f t="shared" si="6"/>
        <v>0</v>
      </c>
      <c r="K37" s="184">
        <f t="shared" si="6"/>
        <v>0</v>
      </c>
      <c r="L37" s="184">
        <f t="shared" si="6"/>
        <v>0</v>
      </c>
      <c r="M37" s="199">
        <f t="shared" si="6"/>
        <v>0</v>
      </c>
      <c r="N37" s="200">
        <f t="shared" si="6"/>
        <v>0</v>
      </c>
    </row>
  </sheetData>
  <sheetProtection/>
  <mergeCells count="4">
    <mergeCell ref="A1:M1"/>
    <mergeCell ref="B2:M2"/>
    <mergeCell ref="A2:A3"/>
    <mergeCell ref="N2:N3"/>
  </mergeCells>
  <printOptions/>
  <pageMargins left="0.7086614173228347" right="0.7086614173228347" top="0.35433070866141736" bottom="0.35433070866141736" header="0.31496062992125984" footer="0.31496062992125984"/>
  <pageSetup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tabColor rgb="FF00B050"/>
  </sheetPr>
  <dimension ref="A1:O21"/>
  <sheetViews>
    <sheetView view="pageBreakPreview" zoomScale="130" zoomScaleSheetLayoutView="130" workbookViewId="0" topLeftCell="A1">
      <pane xSplit="2" ySplit="3" topLeftCell="C4" activePane="bottomRight" state="frozen"/>
      <selection pane="bottomRight" activeCell="C4" sqref="C4"/>
    </sheetView>
  </sheetViews>
  <sheetFormatPr defaultColWidth="9.140625" defaultRowHeight="15"/>
  <cols>
    <col min="1" max="1" width="39.140625" style="114" customWidth="1"/>
    <col min="2" max="2" width="5.421875" style="115" customWidth="1"/>
    <col min="3" max="14" width="8.140625" style="114" customWidth="1"/>
    <col min="15" max="15" width="9.57421875" style="114" customWidth="1"/>
    <col min="16" max="16384" width="9.140625" style="114" customWidth="1"/>
  </cols>
  <sheetData>
    <row r="1" spans="1:4" ht="21.75">
      <c r="A1" s="116" t="s">
        <v>116</v>
      </c>
      <c r="B1" s="116"/>
      <c r="C1" s="116"/>
      <c r="D1" s="116"/>
    </row>
    <row r="2" spans="1:15" ht="18" customHeight="1">
      <c r="A2" s="117" t="s">
        <v>117</v>
      </c>
      <c r="B2" s="118" t="s">
        <v>118</v>
      </c>
      <c r="C2" s="119" t="s">
        <v>57</v>
      </c>
      <c r="D2" s="120"/>
      <c r="E2" s="120"/>
      <c r="F2" s="120"/>
      <c r="G2" s="120"/>
      <c r="H2" s="120"/>
      <c r="I2" s="120"/>
      <c r="J2" s="120"/>
      <c r="K2" s="120"/>
      <c r="L2" s="120"/>
      <c r="M2" s="120"/>
      <c r="N2" s="144"/>
      <c r="O2" s="145" t="s">
        <v>58</v>
      </c>
    </row>
    <row r="3" spans="1:15" ht="15" customHeight="1">
      <c r="A3" s="121"/>
      <c r="B3" s="122"/>
      <c r="C3" s="40" t="str">
        <f>Vinzari!C4</f>
        <v>ianuarie</v>
      </c>
      <c r="D3" s="40" t="str">
        <f>Vinzari!D4</f>
        <v>februarie</v>
      </c>
      <c r="E3" s="40" t="str">
        <f>Vinzari!E4</f>
        <v>martie</v>
      </c>
      <c r="F3" s="40" t="str">
        <f>Vinzari!F4</f>
        <v>aprilie</v>
      </c>
      <c r="G3" s="40" t="str">
        <f>Vinzari!G4</f>
        <v>mai</v>
      </c>
      <c r="H3" s="40" t="str">
        <f>Vinzari!H4</f>
        <v>iunie</v>
      </c>
      <c r="I3" s="40" t="str">
        <f>Vinzari!I4</f>
        <v>iulie</v>
      </c>
      <c r="J3" s="40" t="str">
        <f>Vinzari!J4</f>
        <v>august</v>
      </c>
      <c r="K3" s="40" t="str">
        <f>Vinzari!K4</f>
        <v>septembrie</v>
      </c>
      <c r="L3" s="40" t="str">
        <f>Vinzari!L4</f>
        <v>octombrie</v>
      </c>
      <c r="M3" s="40" t="str">
        <f>Vinzari!M4</f>
        <v>noiembrie</v>
      </c>
      <c r="N3" s="40" t="str">
        <f>Vinzari!N4</f>
        <v>decembrie</v>
      </c>
      <c r="O3" s="146"/>
    </row>
    <row r="4" spans="1:15" ht="14.25">
      <c r="A4" s="123" t="s">
        <v>119</v>
      </c>
      <c r="B4" s="124">
        <v>10</v>
      </c>
      <c r="C4" s="125">
        <f>Vinzari!C71</f>
        <v>0</v>
      </c>
      <c r="D4" s="125">
        <f>Vinzari!D71</f>
        <v>0</v>
      </c>
      <c r="E4" s="125">
        <f>Vinzari!E71</f>
        <v>0</v>
      </c>
      <c r="F4" s="125">
        <f>Vinzari!F71</f>
        <v>0</v>
      </c>
      <c r="G4" s="125">
        <f>Vinzari!G71</f>
        <v>0</v>
      </c>
      <c r="H4" s="125">
        <f>Vinzari!H71</f>
        <v>0</v>
      </c>
      <c r="I4" s="125">
        <f>Vinzari!I71</f>
        <v>0</v>
      </c>
      <c r="J4" s="125">
        <f>Vinzari!J71</f>
        <v>0</v>
      </c>
      <c r="K4" s="125">
        <f>Vinzari!K71</f>
        <v>0</v>
      </c>
      <c r="L4" s="125">
        <f>Vinzari!L71</f>
        <v>0</v>
      </c>
      <c r="M4" s="125">
        <f>Vinzari!M71</f>
        <v>0</v>
      </c>
      <c r="N4" s="125">
        <f>Vinzari!N71</f>
        <v>0</v>
      </c>
      <c r="O4" s="147">
        <f>SUM(C4:N4)</f>
        <v>0</v>
      </c>
    </row>
    <row r="5" spans="1:15" ht="14.25">
      <c r="A5" s="123" t="s">
        <v>120</v>
      </c>
      <c r="B5" s="124">
        <v>20</v>
      </c>
      <c r="C5" s="125">
        <f>Vinzari!C72</f>
        <v>0</v>
      </c>
      <c r="D5" s="125">
        <f>Vinzari!D72</f>
        <v>0</v>
      </c>
      <c r="E5" s="125">
        <f>Vinzari!E72</f>
        <v>0</v>
      </c>
      <c r="F5" s="125">
        <f>Vinzari!F72</f>
        <v>0</v>
      </c>
      <c r="G5" s="125">
        <f>Vinzari!G72</f>
        <v>0</v>
      </c>
      <c r="H5" s="125">
        <f>Vinzari!H72</f>
        <v>0</v>
      </c>
      <c r="I5" s="125">
        <f>Vinzari!I72</f>
        <v>0</v>
      </c>
      <c r="J5" s="125">
        <f>Vinzari!J72</f>
        <v>0</v>
      </c>
      <c r="K5" s="125">
        <f>Vinzari!K72</f>
        <v>0</v>
      </c>
      <c r="L5" s="125">
        <f>Vinzari!L72</f>
        <v>0</v>
      </c>
      <c r="M5" s="125">
        <f>Vinzari!M72</f>
        <v>0</v>
      </c>
      <c r="N5" s="125">
        <f>Vinzari!N72</f>
        <v>0</v>
      </c>
      <c r="O5" s="147">
        <f>SUM(C5:N5)</f>
        <v>0</v>
      </c>
    </row>
    <row r="6" spans="1:15" ht="26.25" customHeight="1">
      <c r="A6" s="126" t="s">
        <v>121</v>
      </c>
      <c r="B6" s="127">
        <v>30</v>
      </c>
      <c r="C6" s="128">
        <f aca="true" t="shared" si="0" ref="C6:O6">C4-C5</f>
        <v>0</v>
      </c>
      <c r="D6" s="128">
        <f t="shared" si="0"/>
        <v>0</v>
      </c>
      <c r="E6" s="128">
        <f t="shared" si="0"/>
        <v>0</v>
      </c>
      <c r="F6" s="128">
        <f t="shared" si="0"/>
        <v>0</v>
      </c>
      <c r="G6" s="128">
        <f t="shared" si="0"/>
        <v>0</v>
      </c>
      <c r="H6" s="128">
        <f t="shared" si="0"/>
        <v>0</v>
      </c>
      <c r="I6" s="128">
        <f t="shared" si="0"/>
        <v>0</v>
      </c>
      <c r="J6" s="128">
        <f t="shared" si="0"/>
        <v>0</v>
      </c>
      <c r="K6" s="128">
        <f t="shared" si="0"/>
        <v>0</v>
      </c>
      <c r="L6" s="128">
        <f t="shared" si="0"/>
        <v>0</v>
      </c>
      <c r="M6" s="128">
        <f t="shared" si="0"/>
        <v>0</v>
      </c>
      <c r="N6" s="128">
        <f t="shared" si="0"/>
        <v>0</v>
      </c>
      <c r="O6" s="148">
        <f t="shared" si="0"/>
        <v>0</v>
      </c>
    </row>
    <row r="7" spans="1:15" ht="14.25">
      <c r="A7" s="129" t="s">
        <v>95</v>
      </c>
      <c r="B7" s="124">
        <v>50</v>
      </c>
      <c r="C7" s="125">
        <f>Cheltuieli!B12</f>
        <v>0</v>
      </c>
      <c r="D7" s="125">
        <f>Cheltuieli!C12</f>
        <v>0</v>
      </c>
      <c r="E7" s="125">
        <f>Cheltuieli!D12</f>
        <v>0</v>
      </c>
      <c r="F7" s="125">
        <f>Cheltuieli!E12</f>
        <v>0</v>
      </c>
      <c r="G7" s="125">
        <f>Cheltuieli!B12</f>
        <v>0</v>
      </c>
      <c r="H7" s="125">
        <f>Cheltuieli!C12</f>
        <v>0</v>
      </c>
      <c r="I7" s="125">
        <f>Cheltuieli!D12</f>
        <v>0</v>
      </c>
      <c r="J7" s="125">
        <f>Cheltuieli!E12</f>
        <v>0</v>
      </c>
      <c r="K7" s="125">
        <f>Cheltuieli!F12</f>
        <v>0</v>
      </c>
      <c r="L7" s="125">
        <f>Cheltuieli!G12</f>
        <v>0</v>
      </c>
      <c r="M7" s="125">
        <f>Cheltuieli!H12</f>
        <v>0</v>
      </c>
      <c r="N7" s="125">
        <f>Cheltuieli!I12</f>
        <v>0</v>
      </c>
      <c r="O7" s="147">
        <f>SUM(C7:N7)</f>
        <v>0</v>
      </c>
    </row>
    <row r="8" spans="1:15" ht="14.25">
      <c r="A8" s="129" t="s">
        <v>100</v>
      </c>
      <c r="B8" s="124">
        <v>60</v>
      </c>
      <c r="C8" s="125">
        <f>Cheltuieli!B26</f>
        <v>0</v>
      </c>
      <c r="D8" s="125">
        <f>Cheltuieli!C26</f>
        <v>0</v>
      </c>
      <c r="E8" s="125">
        <f>Cheltuieli!D26</f>
        <v>0</v>
      </c>
      <c r="F8" s="125">
        <f>Cheltuieli!E26</f>
        <v>0</v>
      </c>
      <c r="G8" s="125">
        <f>Cheltuieli!B26</f>
        <v>0</v>
      </c>
      <c r="H8" s="125">
        <f>Cheltuieli!C26</f>
        <v>0</v>
      </c>
      <c r="I8" s="125">
        <f>Cheltuieli!D26</f>
        <v>0</v>
      </c>
      <c r="J8" s="125">
        <f>Cheltuieli!E26</f>
        <v>0</v>
      </c>
      <c r="K8" s="125">
        <f>Cheltuieli!F26</f>
        <v>0</v>
      </c>
      <c r="L8" s="125">
        <f>Cheltuieli!G26</f>
        <v>0</v>
      </c>
      <c r="M8" s="125">
        <f>Cheltuieli!H26</f>
        <v>0</v>
      </c>
      <c r="N8" s="125">
        <f>Cheltuieli!I26</f>
        <v>0</v>
      </c>
      <c r="O8" s="147">
        <f>SUM(C8:N8)</f>
        <v>0</v>
      </c>
    </row>
    <row r="9" spans="1:15" ht="14.25">
      <c r="A9" s="129" t="s">
        <v>114</v>
      </c>
      <c r="B9" s="124">
        <v>70</v>
      </c>
      <c r="C9" s="125">
        <f>Cheltuieli!B35</f>
        <v>0</v>
      </c>
      <c r="D9" s="125">
        <f>Cheltuieli!C35</f>
        <v>0</v>
      </c>
      <c r="E9" s="125">
        <f>Cheltuieli!D35</f>
        <v>0</v>
      </c>
      <c r="F9" s="125">
        <f>Cheltuieli!E35</f>
        <v>0</v>
      </c>
      <c r="G9" s="125">
        <f>Cheltuieli!B35</f>
        <v>0</v>
      </c>
      <c r="H9" s="125">
        <f>Cheltuieli!C35</f>
        <v>0</v>
      </c>
      <c r="I9" s="125">
        <f>Cheltuieli!D35</f>
        <v>0</v>
      </c>
      <c r="J9" s="125">
        <f>Cheltuieli!E35</f>
        <v>0</v>
      </c>
      <c r="K9" s="125">
        <f>Cheltuieli!F35</f>
        <v>0</v>
      </c>
      <c r="L9" s="125">
        <f>Cheltuieli!G35</f>
        <v>0</v>
      </c>
      <c r="M9" s="125">
        <f>Cheltuieli!H35</f>
        <v>0</v>
      </c>
      <c r="N9" s="125">
        <f>Cheltuieli!I35</f>
        <v>0</v>
      </c>
      <c r="O9" s="147">
        <f>SUM(C9:N9)</f>
        <v>0</v>
      </c>
    </row>
    <row r="10" spans="1:15" ht="27" customHeight="1">
      <c r="A10" s="126" t="s">
        <v>122</v>
      </c>
      <c r="B10" s="127">
        <v>80</v>
      </c>
      <c r="C10" s="128">
        <f>C6-C7-C8-C9</f>
        <v>0</v>
      </c>
      <c r="D10" s="128">
        <f aca="true" t="shared" si="1" ref="D10:O10">D6-D7-D8-D9</f>
        <v>0</v>
      </c>
      <c r="E10" s="128">
        <f t="shared" si="1"/>
        <v>0</v>
      </c>
      <c r="F10" s="128">
        <f t="shared" si="1"/>
        <v>0</v>
      </c>
      <c r="G10" s="128">
        <f t="shared" si="1"/>
        <v>0</v>
      </c>
      <c r="H10" s="128">
        <f t="shared" si="1"/>
        <v>0</v>
      </c>
      <c r="I10" s="128">
        <f t="shared" si="1"/>
        <v>0</v>
      </c>
      <c r="J10" s="128">
        <f t="shared" si="1"/>
        <v>0</v>
      </c>
      <c r="K10" s="128">
        <f t="shared" si="1"/>
        <v>0</v>
      </c>
      <c r="L10" s="128">
        <f t="shared" si="1"/>
        <v>0</v>
      </c>
      <c r="M10" s="128">
        <f t="shared" si="1"/>
        <v>0</v>
      </c>
      <c r="N10" s="128">
        <f t="shared" si="1"/>
        <v>0</v>
      </c>
      <c r="O10" s="148">
        <f t="shared" si="1"/>
        <v>0</v>
      </c>
    </row>
    <row r="11" spans="1:15" ht="29.25" customHeight="1" hidden="1">
      <c r="A11" s="130" t="s">
        <v>123</v>
      </c>
      <c r="B11" s="124">
        <v>90</v>
      </c>
      <c r="C11" s="131">
        <f aca="true" t="shared" si="2" ref="C11:N11">SUM(C12:C14)</f>
        <v>0</v>
      </c>
      <c r="D11" s="131">
        <f t="shared" si="2"/>
        <v>0</v>
      </c>
      <c r="E11" s="131">
        <f t="shared" si="2"/>
        <v>0</v>
      </c>
      <c r="F11" s="131">
        <f t="shared" si="2"/>
        <v>0</v>
      </c>
      <c r="G11" s="131">
        <f t="shared" si="2"/>
        <v>0</v>
      </c>
      <c r="H11" s="131">
        <f t="shared" si="2"/>
        <v>0</v>
      </c>
      <c r="I11" s="131">
        <f t="shared" si="2"/>
        <v>0</v>
      </c>
      <c r="J11" s="131">
        <f t="shared" si="2"/>
        <v>0</v>
      </c>
      <c r="K11" s="131">
        <f t="shared" si="2"/>
        <v>0</v>
      </c>
      <c r="L11" s="131">
        <f t="shared" si="2"/>
        <v>0</v>
      </c>
      <c r="M11" s="131">
        <f t="shared" si="2"/>
        <v>0</v>
      </c>
      <c r="N11" s="149">
        <f t="shared" si="2"/>
        <v>0</v>
      </c>
      <c r="O11" s="150">
        <f>SUM(C11:N11)</f>
        <v>0</v>
      </c>
    </row>
    <row r="12" spans="1:15" ht="29.25" customHeight="1" hidden="1">
      <c r="A12" s="132" t="s">
        <v>124</v>
      </c>
      <c r="B12" s="124"/>
      <c r="C12" s="131">
        <v>0</v>
      </c>
      <c r="D12" s="131">
        <v>0</v>
      </c>
      <c r="E12" s="131">
        <v>0</v>
      </c>
      <c r="F12" s="131">
        <v>0</v>
      </c>
      <c r="G12" s="131">
        <v>0</v>
      </c>
      <c r="H12" s="131">
        <v>0</v>
      </c>
      <c r="I12" s="131">
        <v>0</v>
      </c>
      <c r="J12" s="131">
        <v>0</v>
      </c>
      <c r="K12" s="131">
        <v>0</v>
      </c>
      <c r="L12" s="131">
        <v>0</v>
      </c>
      <c r="M12" s="131">
        <v>0</v>
      </c>
      <c r="N12" s="149">
        <v>0</v>
      </c>
      <c r="O12" s="150">
        <f>SUM(C12:N12)</f>
        <v>0</v>
      </c>
    </row>
    <row r="13" spans="1:15" ht="29.25" customHeight="1" hidden="1">
      <c r="A13" s="132" t="s">
        <v>125</v>
      </c>
      <c r="B13" s="124"/>
      <c r="C13" s="131">
        <v>0</v>
      </c>
      <c r="D13" s="131">
        <v>0</v>
      </c>
      <c r="E13" s="131">
        <v>0</v>
      </c>
      <c r="F13" s="131">
        <v>0</v>
      </c>
      <c r="G13" s="131">
        <v>0</v>
      </c>
      <c r="H13" s="131">
        <v>0</v>
      </c>
      <c r="I13" s="131">
        <v>0</v>
      </c>
      <c r="J13" s="131">
        <v>0</v>
      </c>
      <c r="K13" s="131">
        <v>0</v>
      </c>
      <c r="L13" s="131">
        <v>0</v>
      </c>
      <c r="M13" s="131">
        <v>0</v>
      </c>
      <c r="N13" s="149">
        <v>0</v>
      </c>
      <c r="O13" s="150">
        <f>SUM(C13:N13)</f>
        <v>0</v>
      </c>
    </row>
    <row r="14" spans="1:15" ht="29.25" customHeight="1" hidden="1">
      <c r="A14" s="132" t="s">
        <v>126</v>
      </c>
      <c r="B14" s="124"/>
      <c r="C14" s="131">
        <v>0</v>
      </c>
      <c r="D14" s="131">
        <v>0</v>
      </c>
      <c r="E14" s="131">
        <v>0</v>
      </c>
      <c r="F14" s="131">
        <v>0</v>
      </c>
      <c r="G14" s="131">
        <v>0</v>
      </c>
      <c r="H14" s="131">
        <v>0</v>
      </c>
      <c r="I14" s="131">
        <v>0</v>
      </c>
      <c r="J14" s="131">
        <v>0</v>
      </c>
      <c r="K14" s="131">
        <v>0</v>
      </c>
      <c r="L14" s="131">
        <v>0</v>
      </c>
      <c r="M14" s="131">
        <v>0</v>
      </c>
      <c r="N14" s="149">
        <v>0</v>
      </c>
      <c r="O14" s="150">
        <f>SUM(C14:N14)</f>
        <v>0</v>
      </c>
    </row>
    <row r="15" spans="1:15" ht="30" customHeight="1">
      <c r="A15" s="133" t="s">
        <v>127</v>
      </c>
      <c r="B15" s="118">
        <v>100</v>
      </c>
      <c r="C15" s="134">
        <f aca="true" t="shared" si="3" ref="C15:O15">C10+C11</f>
        <v>0</v>
      </c>
      <c r="D15" s="134">
        <f t="shared" si="3"/>
        <v>0</v>
      </c>
      <c r="E15" s="134">
        <f t="shared" si="3"/>
        <v>0</v>
      </c>
      <c r="F15" s="134">
        <f t="shared" si="3"/>
        <v>0</v>
      </c>
      <c r="G15" s="134">
        <f t="shared" si="3"/>
        <v>0</v>
      </c>
      <c r="H15" s="134">
        <f t="shared" si="3"/>
        <v>0</v>
      </c>
      <c r="I15" s="134">
        <f t="shared" si="3"/>
        <v>0</v>
      </c>
      <c r="J15" s="134">
        <f t="shared" si="3"/>
        <v>0</v>
      </c>
      <c r="K15" s="134">
        <f t="shared" si="3"/>
        <v>0</v>
      </c>
      <c r="L15" s="134">
        <f t="shared" si="3"/>
        <v>0</v>
      </c>
      <c r="M15" s="134">
        <f t="shared" si="3"/>
        <v>0</v>
      </c>
      <c r="N15" s="151">
        <f t="shared" si="3"/>
        <v>0</v>
      </c>
      <c r="O15" s="152">
        <f t="shared" si="3"/>
        <v>0</v>
      </c>
    </row>
    <row r="16" spans="1:15" ht="24.75" customHeight="1">
      <c r="A16" s="135" t="s">
        <v>128</v>
      </c>
      <c r="B16" s="124">
        <v>110</v>
      </c>
      <c r="C16" s="136"/>
      <c r="D16" s="136"/>
      <c r="E16" s="136"/>
      <c r="F16" s="136"/>
      <c r="G16" s="136"/>
      <c r="H16" s="136"/>
      <c r="I16" s="136"/>
      <c r="J16" s="136"/>
      <c r="K16" s="136"/>
      <c r="L16" s="136"/>
      <c r="M16" s="136"/>
      <c r="N16" s="153"/>
      <c r="O16" s="147"/>
    </row>
    <row r="17" spans="1:15" ht="29.25" customHeight="1">
      <c r="A17" s="137" t="s">
        <v>129</v>
      </c>
      <c r="B17" s="127">
        <v>120</v>
      </c>
      <c r="C17" s="138">
        <f>C15-C16</f>
        <v>0</v>
      </c>
      <c r="D17" s="138">
        <f>D15-D16</f>
        <v>0</v>
      </c>
      <c r="E17" s="138">
        <f aca="true" t="shared" si="4" ref="E17:O17">E15-E16</f>
        <v>0</v>
      </c>
      <c r="F17" s="138">
        <f t="shared" si="4"/>
        <v>0</v>
      </c>
      <c r="G17" s="138">
        <f t="shared" si="4"/>
        <v>0</v>
      </c>
      <c r="H17" s="138">
        <f t="shared" si="4"/>
        <v>0</v>
      </c>
      <c r="I17" s="138">
        <f t="shared" si="4"/>
        <v>0</v>
      </c>
      <c r="J17" s="138">
        <f t="shared" si="4"/>
        <v>0</v>
      </c>
      <c r="K17" s="138">
        <f t="shared" si="4"/>
        <v>0</v>
      </c>
      <c r="L17" s="138">
        <f t="shared" si="4"/>
        <v>0</v>
      </c>
      <c r="M17" s="138">
        <f t="shared" si="4"/>
        <v>0</v>
      </c>
      <c r="N17" s="154">
        <f t="shared" si="4"/>
        <v>0</v>
      </c>
      <c r="O17" s="155">
        <f t="shared" si="4"/>
        <v>0</v>
      </c>
    </row>
    <row r="19" spans="1:15" ht="14.25">
      <c r="A19" s="139" t="s">
        <v>130</v>
      </c>
      <c r="B19" s="140"/>
      <c r="C19" s="141" t="e">
        <f aca="true" t="shared" si="5" ref="C19:O19">(C4-C5)/C5</f>
        <v>#DIV/0!</v>
      </c>
      <c r="D19" s="141" t="e">
        <f t="shared" si="5"/>
        <v>#DIV/0!</v>
      </c>
      <c r="E19" s="141" t="e">
        <f t="shared" si="5"/>
        <v>#DIV/0!</v>
      </c>
      <c r="F19" s="141" t="e">
        <f t="shared" si="5"/>
        <v>#DIV/0!</v>
      </c>
      <c r="G19" s="141" t="e">
        <f t="shared" si="5"/>
        <v>#DIV/0!</v>
      </c>
      <c r="H19" s="141" t="e">
        <f t="shared" si="5"/>
        <v>#DIV/0!</v>
      </c>
      <c r="I19" s="141" t="e">
        <f t="shared" si="5"/>
        <v>#DIV/0!</v>
      </c>
      <c r="J19" s="141" t="e">
        <f t="shared" si="5"/>
        <v>#DIV/0!</v>
      </c>
      <c r="K19" s="141" t="e">
        <f t="shared" si="5"/>
        <v>#DIV/0!</v>
      </c>
      <c r="L19" s="141" t="e">
        <f t="shared" si="5"/>
        <v>#DIV/0!</v>
      </c>
      <c r="M19" s="141" t="e">
        <f t="shared" si="5"/>
        <v>#DIV/0!</v>
      </c>
      <c r="N19" s="141" t="e">
        <f t="shared" si="5"/>
        <v>#DIV/0!</v>
      </c>
      <c r="O19" s="141" t="e">
        <f t="shared" si="5"/>
        <v>#DIV/0!</v>
      </c>
    </row>
    <row r="20" spans="1:15" ht="14.25">
      <c r="A20" s="139" t="s">
        <v>131</v>
      </c>
      <c r="B20" s="140"/>
      <c r="C20" s="141" t="e">
        <f aca="true" t="shared" si="6" ref="C20:O20">(C4-C5)/C4</f>
        <v>#DIV/0!</v>
      </c>
      <c r="D20" s="141" t="e">
        <f t="shared" si="6"/>
        <v>#DIV/0!</v>
      </c>
      <c r="E20" s="141" t="e">
        <f t="shared" si="6"/>
        <v>#DIV/0!</v>
      </c>
      <c r="F20" s="141" t="e">
        <f t="shared" si="6"/>
        <v>#DIV/0!</v>
      </c>
      <c r="G20" s="141" t="e">
        <f t="shared" si="6"/>
        <v>#DIV/0!</v>
      </c>
      <c r="H20" s="141" t="e">
        <f t="shared" si="6"/>
        <v>#DIV/0!</v>
      </c>
      <c r="I20" s="141" t="e">
        <f t="shared" si="6"/>
        <v>#DIV/0!</v>
      </c>
      <c r="J20" s="141" t="e">
        <f t="shared" si="6"/>
        <v>#DIV/0!</v>
      </c>
      <c r="K20" s="141" t="e">
        <f t="shared" si="6"/>
        <v>#DIV/0!</v>
      </c>
      <c r="L20" s="141" t="e">
        <f t="shared" si="6"/>
        <v>#DIV/0!</v>
      </c>
      <c r="M20" s="141" t="e">
        <f t="shared" si="6"/>
        <v>#DIV/0!</v>
      </c>
      <c r="N20" s="141" t="e">
        <f t="shared" si="6"/>
        <v>#DIV/0!</v>
      </c>
      <c r="O20" s="141" t="e">
        <f t="shared" si="6"/>
        <v>#DIV/0!</v>
      </c>
    </row>
    <row r="21" spans="1:15" ht="14.25">
      <c r="A21" s="142"/>
      <c r="C21" s="143"/>
      <c r="D21" s="143"/>
      <c r="E21" s="143"/>
      <c r="F21" s="143"/>
      <c r="G21" s="143"/>
      <c r="H21" s="143"/>
      <c r="I21" s="143"/>
      <c r="J21" s="143"/>
      <c r="K21" s="143"/>
      <c r="L21" s="143"/>
      <c r="M21" s="143"/>
      <c r="N21" s="143"/>
      <c r="O21" s="143"/>
    </row>
  </sheetData>
  <sheetProtection/>
  <mergeCells count="5">
    <mergeCell ref="A1:D1"/>
    <mergeCell ref="C2:N2"/>
    <mergeCell ref="A2:A3"/>
    <mergeCell ref="B2:B3"/>
    <mergeCell ref="O2:O3"/>
  </mergeCells>
  <conditionalFormatting sqref="C19:O20">
    <cfRule type="cellIs" priority="1" dxfId="0" operator="between" stopIfTrue="1">
      <formula>-2000</formula>
      <formula>2000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68"/>
</worksheet>
</file>

<file path=xl/worksheets/sheet6.xml><?xml version="1.0" encoding="utf-8"?>
<worksheet xmlns="http://schemas.openxmlformats.org/spreadsheetml/2006/main" xmlns:r="http://schemas.openxmlformats.org/officeDocument/2006/relationships">
  <sheetPr>
    <tabColor theme="9" tint="-0.24997000396251678"/>
  </sheetPr>
  <dimension ref="A1:O69"/>
  <sheetViews>
    <sheetView view="pageBreakPreview" zoomScale="70" zoomScaleNormal="70" zoomScaleSheetLayoutView="70" workbookViewId="0" topLeftCell="A1">
      <pane xSplit="2" ySplit="4" topLeftCell="C48" activePane="bottomRight" state="frozen"/>
      <selection pane="bottomRight" activeCell="O2" sqref="O2:O3"/>
    </sheetView>
  </sheetViews>
  <sheetFormatPr defaultColWidth="9.140625" defaultRowHeight="15"/>
  <cols>
    <col min="1" max="1" width="5.140625" style="31" customWidth="1"/>
    <col min="2" max="2" width="61.57421875" style="32" customWidth="1"/>
    <col min="3" max="14" width="12.00390625" style="31" customWidth="1"/>
    <col min="15" max="15" width="13.57421875" style="31" customWidth="1"/>
    <col min="16" max="16384" width="9.140625" style="31" customWidth="1"/>
  </cols>
  <sheetData>
    <row r="1" spans="1:15" ht="29.25" customHeight="1">
      <c r="A1" s="33" t="s">
        <v>132</v>
      </c>
      <c r="B1" s="34"/>
      <c r="C1" s="34"/>
      <c r="D1" s="34"/>
      <c r="E1" s="34"/>
      <c r="F1" s="34"/>
      <c r="G1" s="34"/>
      <c r="H1" s="34"/>
      <c r="I1" s="34"/>
      <c r="J1" s="34"/>
      <c r="K1" s="34"/>
      <c r="L1" s="34"/>
      <c r="M1" s="34"/>
      <c r="N1" s="34"/>
      <c r="O1" s="34"/>
    </row>
    <row r="2" spans="1:15" ht="15.75" customHeight="1">
      <c r="A2" s="35" t="s">
        <v>133</v>
      </c>
      <c r="B2" s="36"/>
      <c r="C2" s="37">
        <v>1</v>
      </c>
      <c r="D2" s="36">
        <f>C2+1</f>
        <v>2</v>
      </c>
      <c r="E2" s="36">
        <f aca="true" t="shared" si="0" ref="E2:N2">D2+1</f>
        <v>3</v>
      </c>
      <c r="F2" s="36">
        <f t="shared" si="0"/>
        <v>4</v>
      </c>
      <c r="G2" s="36">
        <f t="shared" si="0"/>
        <v>5</v>
      </c>
      <c r="H2" s="36">
        <f t="shared" si="0"/>
        <v>6</v>
      </c>
      <c r="I2" s="36">
        <f t="shared" si="0"/>
        <v>7</v>
      </c>
      <c r="J2" s="36">
        <f t="shared" si="0"/>
        <v>8</v>
      </c>
      <c r="K2" s="36">
        <f t="shared" si="0"/>
        <v>9</v>
      </c>
      <c r="L2" s="36">
        <f t="shared" si="0"/>
        <v>10</v>
      </c>
      <c r="M2" s="36">
        <f t="shared" si="0"/>
        <v>11</v>
      </c>
      <c r="N2" s="85">
        <f t="shared" si="0"/>
        <v>12</v>
      </c>
      <c r="O2" s="86" t="s">
        <v>134</v>
      </c>
    </row>
    <row r="3" spans="1:15" ht="15">
      <c r="A3" s="38"/>
      <c r="B3" s="39"/>
      <c r="C3" s="40" t="str">
        <f>Vinzari!C4</f>
        <v>ianuarie</v>
      </c>
      <c r="D3" s="40" t="str">
        <f>Vinzari!D4</f>
        <v>februarie</v>
      </c>
      <c r="E3" s="40" t="str">
        <f>Vinzari!E4</f>
        <v>martie</v>
      </c>
      <c r="F3" s="40" t="str">
        <f>Vinzari!F4</f>
        <v>aprilie</v>
      </c>
      <c r="G3" s="40" t="str">
        <f>Vinzari!G4</f>
        <v>mai</v>
      </c>
      <c r="H3" s="40" t="str">
        <f>Vinzari!H4</f>
        <v>iunie</v>
      </c>
      <c r="I3" s="40" t="str">
        <f>Vinzari!I4</f>
        <v>iulie</v>
      </c>
      <c r="J3" s="40" t="str">
        <f>Vinzari!J4</f>
        <v>august</v>
      </c>
      <c r="K3" s="40" t="str">
        <f>Vinzari!K4</f>
        <v>septembrie</v>
      </c>
      <c r="L3" s="40" t="str">
        <f>Vinzari!L4</f>
        <v>octombrie</v>
      </c>
      <c r="M3" s="40" t="str">
        <f>Vinzari!M4</f>
        <v>noiembrie</v>
      </c>
      <c r="N3" s="40" t="str">
        <f>Vinzari!N4</f>
        <v>decembrie</v>
      </c>
      <c r="O3" s="87"/>
    </row>
    <row r="4" spans="1:15" ht="18.75">
      <c r="A4" s="41" t="s">
        <v>135</v>
      </c>
      <c r="B4" s="42"/>
      <c r="C4" s="43"/>
      <c r="D4" s="43"/>
      <c r="E4" s="43"/>
      <c r="F4" s="43"/>
      <c r="G4" s="43"/>
      <c r="H4" s="43"/>
      <c r="I4" s="43"/>
      <c r="J4" s="43"/>
      <c r="K4" s="43"/>
      <c r="L4" s="43"/>
      <c r="M4" s="43"/>
      <c r="N4" s="43"/>
      <c r="O4" s="88"/>
    </row>
    <row r="5" spans="1:15" ht="15">
      <c r="A5" s="44"/>
      <c r="B5" s="45" t="s">
        <v>136</v>
      </c>
      <c r="C5" s="46">
        <f aca="true" t="shared" si="1" ref="C5:N5">SUM(C6:C8)</f>
        <v>0</v>
      </c>
      <c r="D5" s="47">
        <f t="shared" si="1"/>
        <v>0</v>
      </c>
      <c r="E5" s="47">
        <f t="shared" si="1"/>
        <v>0</v>
      </c>
      <c r="F5" s="47">
        <f t="shared" si="1"/>
        <v>0</v>
      </c>
      <c r="G5" s="47">
        <f t="shared" si="1"/>
        <v>0</v>
      </c>
      <c r="H5" s="47">
        <f t="shared" si="1"/>
        <v>0</v>
      </c>
      <c r="I5" s="47">
        <f t="shared" si="1"/>
        <v>0</v>
      </c>
      <c r="J5" s="47">
        <f t="shared" si="1"/>
        <v>0</v>
      </c>
      <c r="K5" s="47">
        <f t="shared" si="1"/>
        <v>0</v>
      </c>
      <c r="L5" s="47">
        <f t="shared" si="1"/>
        <v>0</v>
      </c>
      <c r="M5" s="47">
        <f t="shared" si="1"/>
        <v>0</v>
      </c>
      <c r="N5" s="89">
        <f t="shared" si="1"/>
        <v>0</v>
      </c>
      <c r="O5" s="90">
        <f aca="true" t="shared" si="2" ref="O5:O13">SUM(C5:N5)</f>
        <v>0</v>
      </c>
    </row>
    <row r="6" spans="1:15" ht="15">
      <c r="A6" s="48">
        <v>1</v>
      </c>
      <c r="B6" s="49" t="s">
        <v>137</v>
      </c>
      <c r="C6" s="50"/>
      <c r="D6" s="51"/>
      <c r="E6" s="51"/>
      <c r="F6" s="51"/>
      <c r="G6" s="51"/>
      <c r="H6" s="51"/>
      <c r="I6" s="51"/>
      <c r="J6" s="51"/>
      <c r="K6" s="51"/>
      <c r="L6" s="51"/>
      <c r="M6" s="51"/>
      <c r="N6" s="91"/>
      <c r="O6" s="92">
        <f t="shared" si="2"/>
        <v>0</v>
      </c>
    </row>
    <row r="7" spans="1:15" ht="15">
      <c r="A7" s="48">
        <v>2</v>
      </c>
      <c r="B7" s="49" t="s">
        <v>138</v>
      </c>
      <c r="C7" s="51"/>
      <c r="D7" s="51"/>
      <c r="E7" s="51"/>
      <c r="F7" s="51"/>
      <c r="G7" s="51"/>
      <c r="H7" s="51"/>
      <c r="I7" s="51"/>
      <c r="J7" s="51"/>
      <c r="K7" s="51"/>
      <c r="L7" s="51"/>
      <c r="M7" s="51"/>
      <c r="N7" s="91"/>
      <c r="O7" s="92">
        <f t="shared" si="2"/>
        <v>0</v>
      </c>
    </row>
    <row r="8" spans="1:15" ht="15.75">
      <c r="A8" s="48">
        <v>3</v>
      </c>
      <c r="B8" s="49" t="s">
        <v>139</v>
      </c>
      <c r="C8" s="50"/>
      <c r="D8" s="50"/>
      <c r="E8" s="50"/>
      <c r="F8" s="50"/>
      <c r="G8" s="50"/>
      <c r="H8" s="50"/>
      <c r="I8" s="50"/>
      <c r="J8" s="50"/>
      <c r="K8" s="50"/>
      <c r="L8" s="50"/>
      <c r="M8" s="50"/>
      <c r="N8" s="93"/>
      <c r="O8" s="92">
        <f t="shared" si="2"/>
        <v>0</v>
      </c>
    </row>
    <row r="9" spans="1:15" ht="15">
      <c r="A9" s="44"/>
      <c r="B9" s="45" t="s">
        <v>140</v>
      </c>
      <c r="C9" s="46">
        <f aca="true" t="shared" si="3" ref="C9:N9">SUM(C10:C12)</f>
        <v>0</v>
      </c>
      <c r="D9" s="47">
        <f t="shared" si="3"/>
        <v>0</v>
      </c>
      <c r="E9" s="47">
        <f t="shared" si="3"/>
        <v>0</v>
      </c>
      <c r="F9" s="47">
        <f t="shared" si="3"/>
        <v>0</v>
      </c>
      <c r="G9" s="47">
        <f t="shared" si="3"/>
        <v>0</v>
      </c>
      <c r="H9" s="47">
        <f t="shared" si="3"/>
        <v>0</v>
      </c>
      <c r="I9" s="47">
        <f t="shared" si="3"/>
        <v>0</v>
      </c>
      <c r="J9" s="47">
        <f t="shared" si="3"/>
        <v>0</v>
      </c>
      <c r="K9" s="47">
        <f t="shared" si="3"/>
        <v>0</v>
      </c>
      <c r="L9" s="47">
        <f t="shared" si="3"/>
        <v>0</v>
      </c>
      <c r="M9" s="47">
        <f t="shared" si="3"/>
        <v>0</v>
      </c>
      <c r="N9" s="89">
        <f t="shared" si="3"/>
        <v>0</v>
      </c>
      <c r="O9" s="90">
        <f t="shared" si="2"/>
        <v>0</v>
      </c>
    </row>
    <row r="10" spans="1:15" ht="15">
      <c r="A10" s="48">
        <f>A8+1</f>
        <v>4</v>
      </c>
      <c r="B10" s="49" t="s">
        <v>141</v>
      </c>
      <c r="C10" s="50"/>
      <c r="D10" s="50"/>
      <c r="E10" s="50"/>
      <c r="F10" s="50"/>
      <c r="G10" s="50"/>
      <c r="H10" s="50"/>
      <c r="I10" s="50"/>
      <c r="J10" s="50"/>
      <c r="K10" s="50"/>
      <c r="L10" s="50"/>
      <c r="M10" s="50"/>
      <c r="N10" s="93"/>
      <c r="O10" s="92">
        <f t="shared" si="2"/>
        <v>0</v>
      </c>
    </row>
    <row r="11" spans="1:15" ht="15">
      <c r="A11" s="48">
        <f>A10+1</f>
        <v>5</v>
      </c>
      <c r="B11" s="49" t="s">
        <v>142</v>
      </c>
      <c r="C11" s="50"/>
      <c r="D11" s="50"/>
      <c r="E11" s="50"/>
      <c r="F11" s="50"/>
      <c r="G11" s="50"/>
      <c r="H11" s="50"/>
      <c r="I11" s="50"/>
      <c r="J11" s="50"/>
      <c r="K11" s="50"/>
      <c r="L11" s="50"/>
      <c r="M11" s="50"/>
      <c r="N11" s="93"/>
      <c r="O11" s="92">
        <f t="shared" si="2"/>
        <v>0</v>
      </c>
    </row>
    <row r="12" spans="1:15" ht="15.75">
      <c r="A12" s="48">
        <f>A11+1</f>
        <v>6</v>
      </c>
      <c r="B12" s="49" t="s">
        <v>143</v>
      </c>
      <c r="C12" s="50"/>
      <c r="D12" s="50"/>
      <c r="E12" s="50"/>
      <c r="F12" s="50"/>
      <c r="G12" s="50"/>
      <c r="H12" s="50"/>
      <c r="I12" s="50"/>
      <c r="J12" s="50"/>
      <c r="K12" s="50"/>
      <c r="L12" s="50"/>
      <c r="M12" s="50"/>
      <c r="N12" s="93"/>
      <c r="O12" s="92">
        <f t="shared" si="2"/>
        <v>0</v>
      </c>
    </row>
    <row r="13" spans="1:15" ht="15">
      <c r="A13" s="44"/>
      <c r="B13" s="45" t="s">
        <v>144</v>
      </c>
      <c r="C13" s="46">
        <f aca="true" t="shared" si="4" ref="C13:N13">SUM(C14:C40)</f>
        <v>0</v>
      </c>
      <c r="D13" s="47">
        <f t="shared" si="4"/>
        <v>0</v>
      </c>
      <c r="E13" s="47">
        <f t="shared" si="4"/>
        <v>0</v>
      </c>
      <c r="F13" s="47">
        <f t="shared" si="4"/>
        <v>0</v>
      </c>
      <c r="G13" s="47">
        <f t="shared" si="4"/>
        <v>0</v>
      </c>
      <c r="H13" s="47">
        <f t="shared" si="4"/>
        <v>0</v>
      </c>
      <c r="I13" s="47">
        <f t="shared" si="4"/>
        <v>0</v>
      </c>
      <c r="J13" s="47">
        <f t="shared" si="4"/>
        <v>0</v>
      </c>
      <c r="K13" s="47">
        <f t="shared" si="4"/>
        <v>0</v>
      </c>
      <c r="L13" s="47">
        <f t="shared" si="4"/>
        <v>0</v>
      </c>
      <c r="M13" s="47">
        <f t="shared" si="4"/>
        <v>0</v>
      </c>
      <c r="N13" s="89">
        <f t="shared" si="4"/>
        <v>0</v>
      </c>
      <c r="O13" s="90">
        <f t="shared" si="2"/>
        <v>0</v>
      </c>
    </row>
    <row r="14" spans="1:15" ht="15">
      <c r="A14" s="48">
        <f>A12+1</f>
        <v>7</v>
      </c>
      <c r="B14" s="52" t="str">
        <f>Cheltuieli!A4</f>
        <v>Cheltuieli comerciale</v>
      </c>
      <c r="C14" s="50"/>
      <c r="D14" s="50"/>
      <c r="E14" s="50"/>
      <c r="F14" s="50"/>
      <c r="G14" s="50"/>
      <c r="H14" s="50"/>
      <c r="I14" s="50"/>
      <c r="J14" s="50"/>
      <c r="K14" s="50"/>
      <c r="L14" s="50"/>
      <c r="M14" s="50"/>
      <c r="N14" s="93"/>
      <c r="O14" s="92"/>
    </row>
    <row r="15" spans="1:15" ht="15">
      <c r="A15" s="48"/>
      <c r="B15" s="49" t="str">
        <f>Cheltuieli!A5</f>
        <v>Cheltuieli de marketing </v>
      </c>
      <c r="C15" s="50">
        <f>Cheltuieli!B5</f>
        <v>0</v>
      </c>
      <c r="D15" s="50">
        <f>Cheltuieli!C5</f>
        <v>0</v>
      </c>
      <c r="E15" s="50">
        <f>Cheltuieli!D5</f>
        <v>0</v>
      </c>
      <c r="F15" s="50">
        <f>Cheltuieli!E5</f>
        <v>0</v>
      </c>
      <c r="G15" s="50">
        <f>Cheltuieli!F5</f>
        <v>0</v>
      </c>
      <c r="H15" s="50">
        <f>Cheltuieli!G5</f>
        <v>0</v>
      </c>
      <c r="I15" s="50">
        <f>Cheltuieli!H5</f>
        <v>0</v>
      </c>
      <c r="J15" s="50">
        <f>Cheltuieli!I5</f>
        <v>0</v>
      </c>
      <c r="K15" s="50">
        <f>Cheltuieli!J5</f>
        <v>0</v>
      </c>
      <c r="L15" s="50">
        <f>Cheltuieli!K5</f>
        <v>0</v>
      </c>
      <c r="M15" s="50">
        <f>Cheltuieli!L5</f>
        <v>0</v>
      </c>
      <c r="N15" s="50">
        <f>Cheltuieli!M5</f>
        <v>0</v>
      </c>
      <c r="O15" s="92">
        <f aca="true" t="shared" si="5" ref="O15:O21">SUM(C15:N15)</f>
        <v>0</v>
      </c>
    </row>
    <row r="16" spans="1:15" ht="15">
      <c r="A16" s="48"/>
      <c r="B16" s="49" t="str">
        <f>Cheltuieli!A6</f>
        <v>Cheltuieli de distributie (transport)</v>
      </c>
      <c r="C16" s="50">
        <f>Cheltuieli!B6</f>
        <v>0</v>
      </c>
      <c r="D16" s="50">
        <f>Cheltuieli!C6</f>
        <v>0</v>
      </c>
      <c r="E16" s="50">
        <f>Cheltuieli!D6</f>
        <v>0</v>
      </c>
      <c r="F16" s="50">
        <f>Cheltuieli!E6</f>
        <v>0</v>
      </c>
      <c r="G16" s="50">
        <f>Cheltuieli!F6</f>
        <v>0</v>
      </c>
      <c r="H16" s="50">
        <f>Cheltuieli!G6</f>
        <v>0</v>
      </c>
      <c r="I16" s="50">
        <f>Cheltuieli!H6</f>
        <v>0</v>
      </c>
      <c r="J16" s="50">
        <f>Cheltuieli!I6</f>
        <v>0</v>
      </c>
      <c r="K16" s="50">
        <f>Cheltuieli!J6</f>
        <v>0</v>
      </c>
      <c r="L16" s="50">
        <f>Cheltuieli!K6</f>
        <v>0</v>
      </c>
      <c r="M16" s="50">
        <f>Cheltuieli!L6</f>
        <v>0</v>
      </c>
      <c r="N16" s="50">
        <f>Cheltuieli!M6</f>
        <v>0</v>
      </c>
      <c r="O16" s="92">
        <f t="shared" si="5"/>
        <v>0</v>
      </c>
    </row>
    <row r="17" spans="1:15" ht="15">
      <c r="A17" s="48"/>
      <c r="B17" s="49" t="str">
        <f>Cheltuieli!A7</f>
        <v>Reclama</v>
      </c>
      <c r="C17" s="50">
        <f>Cheltuieli!B7</f>
        <v>0</v>
      </c>
      <c r="D17" s="50">
        <f>Cheltuieli!C7</f>
        <v>0</v>
      </c>
      <c r="E17" s="50">
        <f>Cheltuieli!D7</f>
        <v>0</v>
      </c>
      <c r="F17" s="50">
        <f>Cheltuieli!E7</f>
        <v>0</v>
      </c>
      <c r="G17" s="50">
        <f>Cheltuieli!F7</f>
        <v>0</v>
      </c>
      <c r="H17" s="50">
        <f>Cheltuieli!G7</f>
        <v>0</v>
      </c>
      <c r="I17" s="50">
        <f>Cheltuieli!H7</f>
        <v>0</v>
      </c>
      <c r="J17" s="50">
        <f>Cheltuieli!I7</f>
        <v>0</v>
      </c>
      <c r="K17" s="50">
        <f>Cheltuieli!J7</f>
        <v>0</v>
      </c>
      <c r="L17" s="50">
        <f>Cheltuieli!K7</f>
        <v>0</v>
      </c>
      <c r="M17" s="50">
        <f>Cheltuieli!L7</f>
        <v>0</v>
      </c>
      <c r="N17" s="50">
        <f>Cheltuieli!M7</f>
        <v>0</v>
      </c>
      <c r="O17" s="92">
        <f t="shared" si="5"/>
        <v>0</v>
      </c>
    </row>
    <row r="18" spans="1:15" ht="15">
      <c r="A18" s="48"/>
      <c r="B18" s="49" t="str">
        <f>Cheltuieli!A8</f>
        <v>Alte cheltuieli comerciale</v>
      </c>
      <c r="C18" s="50">
        <f>Cheltuieli!B8</f>
        <v>0</v>
      </c>
      <c r="D18" s="50">
        <f>Cheltuieli!C8</f>
        <v>0</v>
      </c>
      <c r="E18" s="50">
        <f>Cheltuieli!D8</f>
        <v>0</v>
      </c>
      <c r="F18" s="50">
        <f>Cheltuieli!E8</f>
        <v>0</v>
      </c>
      <c r="G18" s="50">
        <f>Cheltuieli!F8</f>
        <v>0</v>
      </c>
      <c r="H18" s="50">
        <f>Cheltuieli!G8</f>
        <v>0</v>
      </c>
      <c r="I18" s="50">
        <f>Cheltuieli!H8</f>
        <v>0</v>
      </c>
      <c r="J18" s="50">
        <f>Cheltuieli!I8</f>
        <v>0</v>
      </c>
      <c r="K18" s="50">
        <f>Cheltuieli!J8</f>
        <v>0</v>
      </c>
      <c r="L18" s="50">
        <f>Cheltuieli!K8</f>
        <v>0</v>
      </c>
      <c r="M18" s="50">
        <f>Cheltuieli!L8</f>
        <v>0</v>
      </c>
      <c r="N18" s="50">
        <f>Cheltuieli!M8</f>
        <v>0</v>
      </c>
      <c r="O18" s="92">
        <f t="shared" si="5"/>
        <v>0</v>
      </c>
    </row>
    <row r="19" spans="1:15" ht="15">
      <c r="A19" s="48"/>
      <c r="B19" s="49">
        <f>Cheltuieli!A9</f>
        <v>0</v>
      </c>
      <c r="C19" s="50">
        <f>Cheltuieli!B9</f>
        <v>0</v>
      </c>
      <c r="D19" s="50">
        <f>Cheltuieli!C9</f>
        <v>0</v>
      </c>
      <c r="E19" s="50">
        <f>Cheltuieli!D9</f>
        <v>0</v>
      </c>
      <c r="F19" s="50">
        <f>Cheltuieli!E9</f>
        <v>0</v>
      </c>
      <c r="G19" s="50">
        <f>Cheltuieli!F9</f>
        <v>0</v>
      </c>
      <c r="H19" s="50">
        <f>Cheltuieli!G9</f>
        <v>0</v>
      </c>
      <c r="I19" s="50">
        <f>Cheltuieli!H9</f>
        <v>0</v>
      </c>
      <c r="J19" s="50">
        <f>Cheltuieli!I9</f>
        <v>0</v>
      </c>
      <c r="K19" s="50">
        <f>Cheltuieli!J9</f>
        <v>0</v>
      </c>
      <c r="L19" s="50">
        <f>Cheltuieli!K9</f>
        <v>0</v>
      </c>
      <c r="M19" s="50">
        <f>Cheltuieli!L9</f>
        <v>0</v>
      </c>
      <c r="N19" s="50">
        <f>Cheltuieli!M9</f>
        <v>0</v>
      </c>
      <c r="O19" s="92">
        <f t="shared" si="5"/>
        <v>0</v>
      </c>
    </row>
    <row r="20" spans="1:15" ht="15">
      <c r="A20" s="48"/>
      <c r="B20" s="49">
        <f>Cheltuieli!A10</f>
        <v>0</v>
      </c>
      <c r="C20" s="50">
        <f>Cheltuieli!B10</f>
        <v>0</v>
      </c>
      <c r="D20" s="50">
        <f>Cheltuieli!C10</f>
        <v>0</v>
      </c>
      <c r="E20" s="50">
        <f>Cheltuieli!D10</f>
        <v>0</v>
      </c>
      <c r="F20" s="50">
        <f>Cheltuieli!E10</f>
        <v>0</v>
      </c>
      <c r="G20" s="50">
        <f>Cheltuieli!F10</f>
        <v>0</v>
      </c>
      <c r="H20" s="50">
        <f>Cheltuieli!G10</f>
        <v>0</v>
      </c>
      <c r="I20" s="50">
        <f>Cheltuieli!H10</f>
        <v>0</v>
      </c>
      <c r="J20" s="50">
        <f>Cheltuieli!I10</f>
        <v>0</v>
      </c>
      <c r="K20" s="50">
        <f>Cheltuieli!J10</f>
        <v>0</v>
      </c>
      <c r="L20" s="50">
        <f>Cheltuieli!K10</f>
        <v>0</v>
      </c>
      <c r="M20" s="50">
        <f>Cheltuieli!L10</f>
        <v>0</v>
      </c>
      <c r="N20" s="50">
        <f>Cheltuieli!M10</f>
        <v>0</v>
      </c>
      <c r="O20" s="92">
        <f t="shared" si="5"/>
        <v>0</v>
      </c>
    </row>
    <row r="21" spans="1:15" ht="15">
      <c r="A21" s="48"/>
      <c r="B21" s="49">
        <f>Cheltuieli!A11</f>
        <v>0</v>
      </c>
      <c r="C21" s="50">
        <f>Cheltuieli!B11</f>
        <v>0</v>
      </c>
      <c r="D21" s="50">
        <f>Cheltuieli!C11</f>
        <v>0</v>
      </c>
      <c r="E21" s="50">
        <f>Cheltuieli!D11</f>
        <v>0</v>
      </c>
      <c r="F21" s="50">
        <f>Cheltuieli!E11</f>
        <v>0</v>
      </c>
      <c r="G21" s="50">
        <f>Cheltuieli!F11</f>
        <v>0</v>
      </c>
      <c r="H21" s="50">
        <f>Cheltuieli!G11</f>
        <v>0</v>
      </c>
      <c r="I21" s="50">
        <f>Cheltuieli!H11</f>
        <v>0</v>
      </c>
      <c r="J21" s="50">
        <f>Cheltuieli!I11</f>
        <v>0</v>
      </c>
      <c r="K21" s="50">
        <f>Cheltuieli!J11</f>
        <v>0</v>
      </c>
      <c r="L21" s="50">
        <f>Cheltuieli!K11</f>
        <v>0</v>
      </c>
      <c r="M21" s="50">
        <f>Cheltuieli!L11</f>
        <v>0</v>
      </c>
      <c r="N21" s="50">
        <f>Cheltuieli!M11</f>
        <v>0</v>
      </c>
      <c r="O21" s="92">
        <f t="shared" si="5"/>
        <v>0</v>
      </c>
    </row>
    <row r="22" spans="1:15" ht="15">
      <c r="A22" s="48">
        <f>A14+1</f>
        <v>8</v>
      </c>
      <c r="B22" s="52" t="str">
        <f>Cheltuieli!A13</f>
        <v>Cheltuieli generale si administrative</v>
      </c>
      <c r="C22" s="50"/>
      <c r="D22" s="50"/>
      <c r="E22" s="50"/>
      <c r="F22" s="50"/>
      <c r="G22" s="50"/>
      <c r="H22" s="50"/>
      <c r="I22" s="50"/>
      <c r="J22" s="50"/>
      <c r="K22" s="50"/>
      <c r="L22" s="50"/>
      <c r="M22" s="50"/>
      <c r="N22" s="93"/>
      <c r="O22" s="92"/>
    </row>
    <row r="23" spans="1:15" ht="15">
      <c r="A23" s="48"/>
      <c r="B23" s="49" t="str">
        <f>Cheltuieli!A16</f>
        <v>Salariul personalului administrativ </v>
      </c>
      <c r="C23" s="50">
        <f>Cheltuieli!B16</f>
        <v>0</v>
      </c>
      <c r="D23" s="50">
        <f>Cheltuieli!C16</f>
        <v>0</v>
      </c>
      <c r="E23" s="50">
        <f>Cheltuieli!D16</f>
        <v>0</v>
      </c>
      <c r="F23" s="50">
        <f>Cheltuieli!E16</f>
        <v>0</v>
      </c>
      <c r="G23" s="50">
        <f>Cheltuieli!F16</f>
        <v>0</v>
      </c>
      <c r="H23" s="50">
        <f>Cheltuieli!G16</f>
        <v>0</v>
      </c>
      <c r="I23" s="50">
        <f>Cheltuieli!H16</f>
        <v>0</v>
      </c>
      <c r="J23" s="50">
        <f>Cheltuieli!I16</f>
        <v>0</v>
      </c>
      <c r="K23" s="50">
        <f>Cheltuieli!J16</f>
        <v>0</v>
      </c>
      <c r="L23" s="50">
        <f>Cheltuieli!K16</f>
        <v>0</v>
      </c>
      <c r="M23" s="50">
        <f>Cheltuieli!L16</f>
        <v>0</v>
      </c>
      <c r="N23" s="50">
        <f>Cheltuieli!M16</f>
        <v>0</v>
      </c>
      <c r="O23" s="92">
        <f aca="true" t="shared" si="6" ref="O23:O32">SUM(C23:N23)</f>
        <v>0</v>
      </c>
    </row>
    <row r="24" spans="1:15" ht="15">
      <c r="A24" s="48"/>
      <c r="B24" s="49" t="str">
        <f>Cheltuieli!A17</f>
        <v>Cheltuieli privind asigurarile (fond social+asig.med.)</v>
      </c>
      <c r="C24" s="50">
        <f>Cheltuieli!B17</f>
        <v>0</v>
      </c>
      <c r="D24" s="50">
        <f>Cheltuieli!C17</f>
        <v>0</v>
      </c>
      <c r="E24" s="50">
        <f>Cheltuieli!D17</f>
        <v>0</v>
      </c>
      <c r="F24" s="50">
        <f>Cheltuieli!E17</f>
        <v>0</v>
      </c>
      <c r="G24" s="50">
        <f>Cheltuieli!F17</f>
        <v>0</v>
      </c>
      <c r="H24" s="50">
        <f>Cheltuieli!G17</f>
        <v>0</v>
      </c>
      <c r="I24" s="50">
        <f>Cheltuieli!H17</f>
        <v>0</v>
      </c>
      <c r="J24" s="50">
        <f>Cheltuieli!I17</f>
        <v>0</v>
      </c>
      <c r="K24" s="50">
        <f>Cheltuieli!J17</f>
        <v>0</v>
      </c>
      <c r="L24" s="50">
        <f>Cheltuieli!K17</f>
        <v>0</v>
      </c>
      <c r="M24" s="50">
        <f>Cheltuieli!L17</f>
        <v>0</v>
      </c>
      <c r="N24" s="50">
        <f>Cheltuieli!M17</f>
        <v>0</v>
      </c>
      <c r="O24" s="92">
        <f t="shared" si="6"/>
        <v>0</v>
      </c>
    </row>
    <row r="25" spans="1:15" ht="15">
      <c r="A25" s="48"/>
      <c r="B25" s="49" t="str">
        <f>Cheltuieli!A18</f>
        <v>Alte impozite si taxe</v>
      </c>
      <c r="C25" s="50">
        <f>Cheltuieli!B18</f>
        <v>0</v>
      </c>
      <c r="D25" s="50">
        <f>Cheltuieli!C18</f>
        <v>0</v>
      </c>
      <c r="E25" s="50">
        <f>Cheltuieli!D18</f>
        <v>0</v>
      </c>
      <c r="F25" s="50">
        <f>Cheltuieli!E18</f>
        <v>0</v>
      </c>
      <c r="G25" s="50">
        <f>Cheltuieli!F18</f>
        <v>0</v>
      </c>
      <c r="H25" s="50">
        <f>Cheltuieli!G18</f>
        <v>0</v>
      </c>
      <c r="I25" s="50">
        <f>Cheltuieli!H18</f>
        <v>0</v>
      </c>
      <c r="J25" s="50">
        <f>Cheltuieli!I18</f>
        <v>0</v>
      </c>
      <c r="K25" s="50">
        <f>Cheltuieli!J18</f>
        <v>0</v>
      </c>
      <c r="L25" s="50">
        <f>Cheltuieli!K18</f>
        <v>0</v>
      </c>
      <c r="M25" s="50">
        <f>Cheltuieli!L18</f>
        <v>0</v>
      </c>
      <c r="N25" s="50">
        <f>Cheltuieli!M18</f>
        <v>0</v>
      </c>
      <c r="O25" s="92">
        <f t="shared" si="6"/>
        <v>0</v>
      </c>
    </row>
    <row r="26" spans="1:15" ht="15">
      <c r="A26" s="48"/>
      <c r="B26" s="49" t="str">
        <f>Cheltuieli!A19</f>
        <v>Cheltuieli de protocol (petreceri corporative)</v>
      </c>
      <c r="C26" s="50">
        <f>Cheltuieli!B19</f>
        <v>0</v>
      </c>
      <c r="D26" s="50">
        <f>Cheltuieli!C19</f>
        <v>0</v>
      </c>
      <c r="E26" s="50">
        <f>Cheltuieli!D19</f>
        <v>0</v>
      </c>
      <c r="F26" s="50">
        <f>Cheltuieli!E19</f>
        <v>0</v>
      </c>
      <c r="G26" s="50">
        <f>Cheltuieli!F19</f>
        <v>0</v>
      </c>
      <c r="H26" s="50">
        <f>Cheltuieli!G19</f>
        <v>0</v>
      </c>
      <c r="I26" s="50">
        <f>Cheltuieli!H19</f>
        <v>0</v>
      </c>
      <c r="J26" s="50">
        <f>Cheltuieli!I19</f>
        <v>0</v>
      </c>
      <c r="K26" s="50">
        <f>Cheltuieli!J19</f>
        <v>0</v>
      </c>
      <c r="L26" s="50">
        <f>Cheltuieli!K19</f>
        <v>0</v>
      </c>
      <c r="M26" s="50">
        <f>Cheltuieli!L19</f>
        <v>0</v>
      </c>
      <c r="N26" s="50">
        <f>Cheltuieli!M19</f>
        <v>0</v>
      </c>
      <c r="O26" s="92">
        <f t="shared" si="6"/>
        <v>0</v>
      </c>
    </row>
    <row r="27" spans="1:15" ht="15">
      <c r="A27" s="48"/>
      <c r="B27" s="49" t="str">
        <f>Cheltuieli!A20</f>
        <v>Cheltuieli de deplasare</v>
      </c>
      <c r="C27" s="50">
        <f>Cheltuieli!B20</f>
        <v>0</v>
      </c>
      <c r="D27" s="50">
        <f>Cheltuieli!C20</f>
        <v>0</v>
      </c>
      <c r="E27" s="50">
        <f>Cheltuieli!D20</f>
        <v>0</v>
      </c>
      <c r="F27" s="50">
        <f>Cheltuieli!E20</f>
        <v>0</v>
      </c>
      <c r="G27" s="50">
        <f>Cheltuieli!F20</f>
        <v>0</v>
      </c>
      <c r="H27" s="50">
        <f>Cheltuieli!G20</f>
        <v>0</v>
      </c>
      <c r="I27" s="50">
        <f>Cheltuieli!H20</f>
        <v>0</v>
      </c>
      <c r="J27" s="50">
        <f>Cheltuieli!I20</f>
        <v>0</v>
      </c>
      <c r="K27" s="50">
        <f>Cheltuieli!J20</f>
        <v>0</v>
      </c>
      <c r="L27" s="50">
        <f>Cheltuieli!K20</f>
        <v>0</v>
      </c>
      <c r="M27" s="50">
        <f>Cheltuieli!L20</f>
        <v>0</v>
      </c>
      <c r="N27" s="50">
        <f>Cheltuieli!M20</f>
        <v>0</v>
      </c>
      <c r="O27" s="92">
        <f t="shared" si="6"/>
        <v>0</v>
      </c>
    </row>
    <row r="28" spans="1:15" ht="15">
      <c r="A28" s="48"/>
      <c r="B28" s="49" t="str">
        <f>Cheltuieli!A21</f>
        <v>Alte cheltuieli generale si administrative</v>
      </c>
      <c r="C28" s="50">
        <f>Cheltuieli!B21</f>
        <v>0</v>
      </c>
      <c r="D28" s="50">
        <f>Cheltuieli!C21</f>
        <v>0</v>
      </c>
      <c r="E28" s="50">
        <f>Cheltuieli!D21</f>
        <v>0</v>
      </c>
      <c r="F28" s="50">
        <f>Cheltuieli!E21</f>
        <v>0</v>
      </c>
      <c r="G28" s="50">
        <f>Cheltuieli!F21</f>
        <v>0</v>
      </c>
      <c r="H28" s="50">
        <f>Cheltuieli!G21</f>
        <v>0</v>
      </c>
      <c r="I28" s="50">
        <f>Cheltuieli!H21</f>
        <v>0</v>
      </c>
      <c r="J28" s="50">
        <f>Cheltuieli!I21</f>
        <v>0</v>
      </c>
      <c r="K28" s="50">
        <f>Cheltuieli!J21</f>
        <v>0</v>
      </c>
      <c r="L28" s="50">
        <f>Cheltuieli!K21</f>
        <v>0</v>
      </c>
      <c r="M28" s="50">
        <f>Cheltuieli!L21</f>
        <v>0</v>
      </c>
      <c r="N28" s="50">
        <f>Cheltuieli!M21</f>
        <v>0</v>
      </c>
      <c r="O28" s="92">
        <f t="shared" si="6"/>
        <v>0</v>
      </c>
    </row>
    <row r="29" spans="1:15" ht="15">
      <c r="A29" s="48"/>
      <c r="B29" s="49" t="str">
        <f>Cheltuieli!A22</f>
        <v>Reparatii curente a activelor materiale</v>
      </c>
      <c r="C29" s="50">
        <f>Cheltuieli!B22</f>
        <v>0</v>
      </c>
      <c r="D29" s="50">
        <f>Cheltuieli!C22</f>
        <v>0</v>
      </c>
      <c r="E29" s="50">
        <f>Cheltuieli!D22</f>
        <v>0</v>
      </c>
      <c r="F29" s="50">
        <f>Cheltuieli!E22</f>
        <v>0</v>
      </c>
      <c r="G29" s="50">
        <f>Cheltuieli!F22</f>
        <v>0</v>
      </c>
      <c r="H29" s="50">
        <f>Cheltuieli!G22</f>
        <v>0</v>
      </c>
      <c r="I29" s="50">
        <f>Cheltuieli!H22</f>
        <v>0</v>
      </c>
      <c r="J29" s="50">
        <f>Cheltuieli!I22</f>
        <v>0</v>
      </c>
      <c r="K29" s="50">
        <f>Cheltuieli!J22</f>
        <v>0</v>
      </c>
      <c r="L29" s="50">
        <f>Cheltuieli!K22</f>
        <v>0</v>
      </c>
      <c r="M29" s="50">
        <f>Cheltuieli!L22</f>
        <v>0</v>
      </c>
      <c r="N29" s="50">
        <f>Cheltuieli!M22</f>
        <v>0</v>
      </c>
      <c r="O29" s="92">
        <f t="shared" si="6"/>
        <v>0</v>
      </c>
    </row>
    <row r="30" spans="1:15" ht="15">
      <c r="A30" s="48"/>
      <c r="B30" s="49">
        <f>Cheltuieli!A23</f>
        <v>0</v>
      </c>
      <c r="C30" s="50">
        <f>Cheltuieli!B23</f>
        <v>0</v>
      </c>
      <c r="D30" s="50">
        <f>Cheltuieli!C23</f>
        <v>0</v>
      </c>
      <c r="E30" s="50">
        <f>Cheltuieli!D23</f>
        <v>0</v>
      </c>
      <c r="F30" s="50">
        <f>Cheltuieli!E23</f>
        <v>0</v>
      </c>
      <c r="G30" s="50">
        <f>Cheltuieli!F23</f>
        <v>0</v>
      </c>
      <c r="H30" s="50">
        <f>Cheltuieli!G23</f>
        <v>0</v>
      </c>
      <c r="I30" s="50">
        <f>Cheltuieli!H23</f>
        <v>0</v>
      </c>
      <c r="J30" s="50">
        <f>Cheltuieli!I23</f>
        <v>0</v>
      </c>
      <c r="K30" s="50">
        <f>Cheltuieli!J23</f>
        <v>0</v>
      </c>
      <c r="L30" s="50">
        <f>Cheltuieli!K23</f>
        <v>0</v>
      </c>
      <c r="M30" s="50">
        <f>Cheltuieli!L23</f>
        <v>0</v>
      </c>
      <c r="N30" s="50">
        <f>Cheltuieli!M23</f>
        <v>0</v>
      </c>
      <c r="O30" s="92">
        <f t="shared" si="6"/>
        <v>0</v>
      </c>
    </row>
    <row r="31" spans="1:15" ht="15">
      <c r="A31" s="48"/>
      <c r="B31" s="49">
        <f>Cheltuieli!A24</f>
        <v>0</v>
      </c>
      <c r="C31" s="50">
        <f>Cheltuieli!B24</f>
        <v>0</v>
      </c>
      <c r="D31" s="50">
        <f>Cheltuieli!C24</f>
        <v>0</v>
      </c>
      <c r="E31" s="50">
        <f>Cheltuieli!D24</f>
        <v>0</v>
      </c>
      <c r="F31" s="50">
        <f>Cheltuieli!E24</f>
        <v>0</v>
      </c>
      <c r="G31" s="50">
        <f>Cheltuieli!F24</f>
        <v>0</v>
      </c>
      <c r="H31" s="50">
        <f>Cheltuieli!G24</f>
        <v>0</v>
      </c>
      <c r="I31" s="50">
        <f>Cheltuieli!H24</f>
        <v>0</v>
      </c>
      <c r="J31" s="50">
        <f>Cheltuieli!I24</f>
        <v>0</v>
      </c>
      <c r="K31" s="50">
        <f>Cheltuieli!J24</f>
        <v>0</v>
      </c>
      <c r="L31" s="50">
        <f>Cheltuieli!K24</f>
        <v>0</v>
      </c>
      <c r="M31" s="50">
        <f>Cheltuieli!L24</f>
        <v>0</v>
      </c>
      <c r="N31" s="50">
        <f>Cheltuieli!M24</f>
        <v>0</v>
      </c>
      <c r="O31" s="92">
        <f t="shared" si="6"/>
        <v>0</v>
      </c>
    </row>
    <row r="32" spans="1:15" ht="15">
      <c r="A32" s="48"/>
      <c r="B32" s="49">
        <f>Cheltuieli!A25</f>
        <v>0</v>
      </c>
      <c r="C32" s="50">
        <f>Cheltuieli!B25</f>
        <v>0</v>
      </c>
      <c r="D32" s="50">
        <f>Cheltuieli!C25</f>
        <v>0</v>
      </c>
      <c r="E32" s="50">
        <f>Cheltuieli!D25</f>
        <v>0</v>
      </c>
      <c r="F32" s="50">
        <f>Cheltuieli!E25</f>
        <v>0</v>
      </c>
      <c r="G32" s="50">
        <f>Cheltuieli!F25</f>
        <v>0</v>
      </c>
      <c r="H32" s="50">
        <f>Cheltuieli!G25</f>
        <v>0</v>
      </c>
      <c r="I32" s="50">
        <f>Cheltuieli!H25</f>
        <v>0</v>
      </c>
      <c r="J32" s="50">
        <f>Cheltuieli!I25</f>
        <v>0</v>
      </c>
      <c r="K32" s="50">
        <f>Cheltuieli!J25</f>
        <v>0</v>
      </c>
      <c r="L32" s="50">
        <f>Cheltuieli!K25</f>
        <v>0</v>
      </c>
      <c r="M32" s="50">
        <f>Cheltuieli!L25</f>
        <v>0</v>
      </c>
      <c r="N32" s="50">
        <f>Cheltuieli!M25</f>
        <v>0</v>
      </c>
      <c r="O32" s="92">
        <f t="shared" si="6"/>
        <v>0</v>
      </c>
    </row>
    <row r="33" spans="1:15" ht="15">
      <c r="A33" s="48">
        <f>A22+1</f>
        <v>9</v>
      </c>
      <c r="B33" s="52" t="str">
        <f>Cheltuieli!A27</f>
        <v>Alte cheltuieli operationale </v>
      </c>
      <c r="C33" s="50"/>
      <c r="D33" s="50"/>
      <c r="E33" s="50"/>
      <c r="F33" s="50"/>
      <c r="G33" s="50"/>
      <c r="H33" s="50"/>
      <c r="I33" s="50"/>
      <c r="J33" s="50"/>
      <c r="K33" s="50"/>
      <c r="L33" s="50"/>
      <c r="M33" s="50"/>
      <c r="N33" s="93"/>
      <c r="O33" s="92"/>
    </row>
    <row r="34" spans="1:15" ht="15">
      <c r="A34" s="48"/>
      <c r="B34" s="49" t="str">
        <f>Cheltuieli!A28</f>
        <v>Arenda curenta si servcii comunale</v>
      </c>
      <c r="C34" s="50">
        <f>Cheltuieli!B28</f>
        <v>0</v>
      </c>
      <c r="D34" s="50">
        <f>Cheltuieli!C28</f>
        <v>0</v>
      </c>
      <c r="E34" s="50">
        <f>Cheltuieli!D28</f>
        <v>0</v>
      </c>
      <c r="F34" s="50">
        <f>Cheltuieli!E28</f>
        <v>0</v>
      </c>
      <c r="G34" s="50">
        <f>Cheltuieli!F28</f>
        <v>0</v>
      </c>
      <c r="H34" s="50">
        <f>Cheltuieli!G28</f>
        <v>0</v>
      </c>
      <c r="I34" s="50">
        <f>Cheltuieli!H28</f>
        <v>0</v>
      </c>
      <c r="J34" s="50">
        <f>Cheltuieli!I28</f>
        <v>0</v>
      </c>
      <c r="K34" s="50">
        <f>Cheltuieli!J28</f>
        <v>0</v>
      </c>
      <c r="L34" s="50">
        <f>Cheltuieli!K28</f>
        <v>0</v>
      </c>
      <c r="M34" s="50">
        <f>Cheltuieli!L28</f>
        <v>0</v>
      </c>
      <c r="N34" s="50">
        <f>Cheltuieli!M28</f>
        <v>0</v>
      </c>
      <c r="O34" s="92">
        <f>SUM(C34:N34)</f>
        <v>0</v>
      </c>
    </row>
    <row r="35" spans="1:15" ht="15">
      <c r="A35" s="48"/>
      <c r="B35" s="49" t="str">
        <f>Cheltuieli!A29</f>
        <v>Cheltuieli privind dobinda pentru credite si imprumuturi </v>
      </c>
      <c r="C35" s="50">
        <f>Cheltuieli!B29</f>
        <v>0</v>
      </c>
      <c r="D35" s="50">
        <f>Cheltuieli!C29</f>
        <v>0</v>
      </c>
      <c r="E35" s="50">
        <f>Cheltuieli!D29</f>
        <v>0</v>
      </c>
      <c r="F35" s="50">
        <f>Cheltuieli!E29</f>
        <v>0</v>
      </c>
      <c r="G35" s="50">
        <f>Cheltuieli!F29</f>
        <v>0</v>
      </c>
      <c r="H35" s="50">
        <f>Cheltuieli!G29</f>
        <v>0</v>
      </c>
      <c r="I35" s="50">
        <f>Cheltuieli!H29</f>
        <v>0</v>
      </c>
      <c r="J35" s="50">
        <f>Cheltuieli!I29</f>
        <v>0</v>
      </c>
      <c r="K35" s="50">
        <f>Cheltuieli!J29</f>
        <v>0</v>
      </c>
      <c r="L35" s="50">
        <f>Cheltuieli!K29</f>
        <v>0</v>
      </c>
      <c r="M35" s="50">
        <f>Cheltuieli!L29</f>
        <v>0</v>
      </c>
      <c r="N35" s="50">
        <f>Cheltuieli!M29</f>
        <v>0</v>
      </c>
      <c r="O35" s="92">
        <f aca="true" t="shared" si="7" ref="O35:O41">SUM(C35:N35)</f>
        <v>0</v>
      </c>
    </row>
    <row r="36" spans="1:15" ht="15">
      <c r="A36" s="48"/>
      <c r="B36" s="49" t="str">
        <f>Cheltuieli!A30</f>
        <v>Rebut</v>
      </c>
      <c r="C36" s="50">
        <f>Cheltuieli!B30</f>
        <v>0</v>
      </c>
      <c r="D36" s="50">
        <f>Cheltuieli!C30</f>
        <v>0</v>
      </c>
      <c r="E36" s="50">
        <f>Cheltuieli!D30</f>
        <v>0</v>
      </c>
      <c r="F36" s="50">
        <f>Cheltuieli!E30</f>
        <v>0</v>
      </c>
      <c r="G36" s="50">
        <f>Cheltuieli!F30</f>
        <v>0</v>
      </c>
      <c r="H36" s="50">
        <f>Cheltuieli!G30</f>
        <v>0</v>
      </c>
      <c r="I36" s="50">
        <f>Cheltuieli!H30</f>
        <v>0</v>
      </c>
      <c r="J36" s="50">
        <f>Cheltuieli!I30</f>
        <v>0</v>
      </c>
      <c r="K36" s="50">
        <f>Cheltuieli!J30</f>
        <v>0</v>
      </c>
      <c r="L36" s="50">
        <f>Cheltuieli!K30</f>
        <v>0</v>
      </c>
      <c r="M36" s="50">
        <f>Cheltuieli!L30</f>
        <v>0</v>
      </c>
      <c r="N36" s="50">
        <f>Cheltuieli!M30</f>
        <v>0</v>
      </c>
      <c r="O36" s="92">
        <f t="shared" si="7"/>
        <v>0</v>
      </c>
    </row>
    <row r="37" spans="1:15" ht="15">
      <c r="A37" s="48"/>
      <c r="B37" s="49" t="str">
        <f>Cheltuieli!A31</f>
        <v>Alte cheltuieli operationale</v>
      </c>
      <c r="C37" s="50">
        <f>Cheltuieli!B31</f>
        <v>0</v>
      </c>
      <c r="D37" s="50">
        <f>Cheltuieli!C31</f>
        <v>0</v>
      </c>
      <c r="E37" s="50">
        <f>Cheltuieli!D31</f>
        <v>0</v>
      </c>
      <c r="F37" s="50">
        <f>Cheltuieli!E31</f>
        <v>0</v>
      </c>
      <c r="G37" s="50">
        <f>Cheltuieli!F31</f>
        <v>0</v>
      </c>
      <c r="H37" s="50">
        <f>Cheltuieli!G31</f>
        <v>0</v>
      </c>
      <c r="I37" s="50">
        <f>Cheltuieli!H31</f>
        <v>0</v>
      </c>
      <c r="J37" s="50">
        <f>Cheltuieli!I31</f>
        <v>0</v>
      </c>
      <c r="K37" s="50">
        <f>Cheltuieli!J31</f>
        <v>0</v>
      </c>
      <c r="L37" s="50">
        <f>Cheltuieli!K31</f>
        <v>0</v>
      </c>
      <c r="M37" s="50">
        <f>Cheltuieli!L31</f>
        <v>0</v>
      </c>
      <c r="N37" s="50">
        <f>Cheltuieli!M31</f>
        <v>0</v>
      </c>
      <c r="O37" s="92">
        <f t="shared" si="7"/>
        <v>0</v>
      </c>
    </row>
    <row r="38" spans="1:15" ht="15">
      <c r="A38" s="48"/>
      <c r="B38" s="49">
        <f>Cheltuieli!A32</f>
        <v>0</v>
      </c>
      <c r="C38" s="50">
        <f>Cheltuieli!B32</f>
        <v>0</v>
      </c>
      <c r="D38" s="50">
        <f>Cheltuieli!C32</f>
        <v>0</v>
      </c>
      <c r="E38" s="50">
        <f>Cheltuieli!D32</f>
        <v>0</v>
      </c>
      <c r="F38" s="50">
        <f>Cheltuieli!E32</f>
        <v>0</v>
      </c>
      <c r="G38" s="50">
        <f>Cheltuieli!F32</f>
        <v>0</v>
      </c>
      <c r="H38" s="50">
        <f>Cheltuieli!G32</f>
        <v>0</v>
      </c>
      <c r="I38" s="50">
        <f>Cheltuieli!H32</f>
        <v>0</v>
      </c>
      <c r="J38" s="50">
        <f>Cheltuieli!I32</f>
        <v>0</v>
      </c>
      <c r="K38" s="50">
        <f>Cheltuieli!J32</f>
        <v>0</v>
      </c>
      <c r="L38" s="50">
        <f>Cheltuieli!K32</f>
        <v>0</v>
      </c>
      <c r="M38" s="50">
        <f>Cheltuieli!L32</f>
        <v>0</v>
      </c>
      <c r="N38" s="50">
        <f>Cheltuieli!M32</f>
        <v>0</v>
      </c>
      <c r="O38" s="92">
        <f t="shared" si="7"/>
        <v>0</v>
      </c>
    </row>
    <row r="39" spans="1:15" ht="15">
      <c r="A39" s="48"/>
      <c r="B39" s="49">
        <f>Cheltuieli!A33</f>
        <v>0</v>
      </c>
      <c r="C39" s="50">
        <f>Cheltuieli!B33</f>
        <v>0</v>
      </c>
      <c r="D39" s="50">
        <f>Cheltuieli!C33</f>
        <v>0</v>
      </c>
      <c r="E39" s="50">
        <f>Cheltuieli!D33</f>
        <v>0</v>
      </c>
      <c r="F39" s="50">
        <f>Cheltuieli!E33</f>
        <v>0</v>
      </c>
      <c r="G39" s="50">
        <f>Cheltuieli!F33</f>
        <v>0</v>
      </c>
      <c r="H39" s="50">
        <f>Cheltuieli!G33</f>
        <v>0</v>
      </c>
      <c r="I39" s="50">
        <f>Cheltuieli!H33</f>
        <v>0</v>
      </c>
      <c r="J39" s="50">
        <f>Cheltuieli!I33</f>
        <v>0</v>
      </c>
      <c r="K39" s="50">
        <f>Cheltuieli!J33</f>
        <v>0</v>
      </c>
      <c r="L39" s="50">
        <f>Cheltuieli!K33</f>
        <v>0</v>
      </c>
      <c r="M39" s="50">
        <f>Cheltuieli!L33</f>
        <v>0</v>
      </c>
      <c r="N39" s="50">
        <f>Cheltuieli!M33</f>
        <v>0</v>
      </c>
      <c r="O39" s="92">
        <f t="shared" si="7"/>
        <v>0</v>
      </c>
    </row>
    <row r="40" spans="1:15" ht="15.75">
      <c r="A40" s="48"/>
      <c r="B40" s="49">
        <f>Cheltuieli!A34</f>
        <v>0</v>
      </c>
      <c r="C40" s="50">
        <f>Cheltuieli!B34</f>
        <v>0</v>
      </c>
      <c r="D40" s="50">
        <f>Cheltuieli!C34</f>
        <v>0</v>
      </c>
      <c r="E40" s="50">
        <f>Cheltuieli!D34</f>
        <v>0</v>
      </c>
      <c r="F40" s="50">
        <f>Cheltuieli!E34</f>
        <v>0</v>
      </c>
      <c r="G40" s="50">
        <f>Cheltuieli!F34</f>
        <v>0</v>
      </c>
      <c r="H40" s="50">
        <f>Cheltuieli!G34</f>
        <v>0</v>
      </c>
      <c r="I40" s="50">
        <f>Cheltuieli!H34</f>
        <v>0</v>
      </c>
      <c r="J40" s="50">
        <f>Cheltuieli!I34</f>
        <v>0</v>
      </c>
      <c r="K40" s="50">
        <f>Cheltuieli!J34</f>
        <v>0</v>
      </c>
      <c r="L40" s="50">
        <f>Cheltuieli!K34</f>
        <v>0</v>
      </c>
      <c r="M40" s="50">
        <f>Cheltuieli!L34</f>
        <v>0</v>
      </c>
      <c r="N40" s="50">
        <f>Cheltuieli!M34</f>
        <v>0</v>
      </c>
      <c r="O40" s="92">
        <f t="shared" si="7"/>
        <v>0</v>
      </c>
    </row>
    <row r="41" spans="1:15" s="30" customFormat="1" ht="42.75" customHeight="1">
      <c r="A41" s="53" t="s">
        <v>145</v>
      </c>
      <c r="B41" s="54"/>
      <c r="C41" s="55">
        <f aca="true" t="shared" si="8" ref="C41:N41">C5-C9-C13</f>
        <v>0</v>
      </c>
      <c r="D41" s="56">
        <f t="shared" si="8"/>
        <v>0</v>
      </c>
      <c r="E41" s="56">
        <f t="shared" si="8"/>
        <v>0</v>
      </c>
      <c r="F41" s="56">
        <f t="shared" si="8"/>
        <v>0</v>
      </c>
      <c r="G41" s="56">
        <f t="shared" si="8"/>
        <v>0</v>
      </c>
      <c r="H41" s="56">
        <f t="shared" si="8"/>
        <v>0</v>
      </c>
      <c r="I41" s="56">
        <f t="shared" si="8"/>
        <v>0</v>
      </c>
      <c r="J41" s="56">
        <f t="shared" si="8"/>
        <v>0</v>
      </c>
      <c r="K41" s="56">
        <f t="shared" si="8"/>
        <v>0</v>
      </c>
      <c r="L41" s="56">
        <f t="shared" si="8"/>
        <v>0</v>
      </c>
      <c r="M41" s="56">
        <f t="shared" si="8"/>
        <v>0</v>
      </c>
      <c r="N41" s="94">
        <f t="shared" si="8"/>
        <v>0</v>
      </c>
      <c r="O41" s="95">
        <f t="shared" si="7"/>
        <v>0</v>
      </c>
    </row>
    <row r="42" spans="1:15" ht="6.75" customHeight="1">
      <c r="A42" s="57"/>
      <c r="B42" s="58"/>
      <c r="C42" s="58"/>
      <c r="D42" s="58"/>
      <c r="E42" s="58"/>
      <c r="F42" s="58"/>
      <c r="G42" s="58"/>
      <c r="H42" s="58"/>
      <c r="I42" s="58"/>
      <c r="J42" s="58"/>
      <c r="K42" s="58"/>
      <c r="L42" s="58"/>
      <c r="M42" s="58"/>
      <c r="N42" s="58"/>
      <c r="O42" s="96"/>
    </row>
    <row r="43" spans="1:15" ht="18.75">
      <c r="A43" s="41" t="s">
        <v>146</v>
      </c>
      <c r="B43" s="42"/>
      <c r="C43" s="43"/>
      <c r="D43" s="43"/>
      <c r="E43" s="43"/>
      <c r="F43" s="43"/>
      <c r="G43" s="43"/>
      <c r="H43" s="43"/>
      <c r="I43" s="43"/>
      <c r="J43" s="43"/>
      <c r="K43" s="43"/>
      <c r="L43" s="43"/>
      <c r="M43" s="43"/>
      <c r="N43" s="43"/>
      <c r="O43" s="88"/>
    </row>
    <row r="44" spans="1:15" ht="15">
      <c r="A44" s="35">
        <f>A33+1</f>
        <v>10</v>
      </c>
      <c r="B44" s="59" t="s">
        <v>147</v>
      </c>
      <c r="C44" s="60"/>
      <c r="D44" s="61"/>
      <c r="E44" s="61"/>
      <c r="F44" s="61"/>
      <c r="G44" s="61"/>
      <c r="H44" s="61"/>
      <c r="I44" s="61"/>
      <c r="J44" s="61"/>
      <c r="K44" s="61"/>
      <c r="L44" s="61"/>
      <c r="M44" s="61"/>
      <c r="N44" s="97"/>
      <c r="O44" s="98">
        <f aca="true" t="shared" si="9" ref="O44:O49">SUM(C44:N44)</f>
        <v>0</v>
      </c>
    </row>
    <row r="45" spans="1:15" ht="15">
      <c r="A45" s="48">
        <f>A44+1</f>
        <v>11</v>
      </c>
      <c r="B45" s="49" t="s">
        <v>148</v>
      </c>
      <c r="C45" s="50"/>
      <c r="D45" s="51"/>
      <c r="E45" s="51"/>
      <c r="F45" s="51"/>
      <c r="G45" s="51"/>
      <c r="H45" s="51"/>
      <c r="I45" s="51"/>
      <c r="J45" s="51"/>
      <c r="K45" s="51"/>
      <c r="L45" s="51"/>
      <c r="M45" s="51"/>
      <c r="N45" s="91"/>
      <c r="O45" s="92">
        <f t="shared" si="9"/>
        <v>0</v>
      </c>
    </row>
    <row r="46" spans="1:15" ht="15">
      <c r="A46" s="48">
        <f>A45+1</f>
        <v>12</v>
      </c>
      <c r="B46" s="49" t="s">
        <v>149</v>
      </c>
      <c r="C46" s="50"/>
      <c r="D46" s="51"/>
      <c r="E46" s="51"/>
      <c r="F46" s="51"/>
      <c r="G46" s="51"/>
      <c r="H46" s="51"/>
      <c r="I46" s="51"/>
      <c r="J46" s="51"/>
      <c r="K46" s="51"/>
      <c r="L46" s="51"/>
      <c r="M46" s="51"/>
      <c r="N46" s="91"/>
      <c r="O46" s="92">
        <f t="shared" si="9"/>
        <v>0</v>
      </c>
    </row>
    <row r="47" spans="1:15" ht="15">
      <c r="A47" s="48">
        <f>A46+1</f>
        <v>13</v>
      </c>
      <c r="B47" s="49" t="s">
        <v>150</v>
      </c>
      <c r="C47" s="50"/>
      <c r="D47" s="51"/>
      <c r="E47" s="51"/>
      <c r="F47" s="51"/>
      <c r="G47" s="51"/>
      <c r="H47" s="51"/>
      <c r="I47" s="51"/>
      <c r="J47" s="51"/>
      <c r="K47" s="51"/>
      <c r="L47" s="51"/>
      <c r="M47" s="51"/>
      <c r="N47" s="91"/>
      <c r="O47" s="92">
        <f t="shared" si="9"/>
        <v>0</v>
      </c>
    </row>
    <row r="48" spans="1:15" ht="15.75">
      <c r="A48" s="48">
        <f>A47+1</f>
        <v>14</v>
      </c>
      <c r="B48" s="49" t="s">
        <v>151</v>
      </c>
      <c r="C48" s="50"/>
      <c r="D48" s="51"/>
      <c r="E48" s="51"/>
      <c r="F48" s="51"/>
      <c r="G48" s="51"/>
      <c r="H48" s="51"/>
      <c r="I48" s="51"/>
      <c r="J48" s="51"/>
      <c r="K48" s="51"/>
      <c r="L48" s="51"/>
      <c r="M48" s="51"/>
      <c r="N48" s="91"/>
      <c r="O48" s="92">
        <f t="shared" si="9"/>
        <v>0</v>
      </c>
    </row>
    <row r="49" spans="1:15" ht="38.25" customHeight="1">
      <c r="A49" s="53" t="s">
        <v>152</v>
      </c>
      <c r="B49" s="54"/>
      <c r="C49" s="46">
        <f>C48-SUM(C44:C47)</f>
        <v>0</v>
      </c>
      <c r="D49" s="47">
        <f aca="true" t="shared" si="10" ref="D49:N49">D48-SUM(D44:D47)</f>
        <v>0</v>
      </c>
      <c r="E49" s="47">
        <f t="shared" si="10"/>
        <v>0</v>
      </c>
      <c r="F49" s="47">
        <f t="shared" si="10"/>
        <v>0</v>
      </c>
      <c r="G49" s="47">
        <f t="shared" si="10"/>
        <v>0</v>
      </c>
      <c r="H49" s="47">
        <f t="shared" si="10"/>
        <v>0</v>
      </c>
      <c r="I49" s="47">
        <f t="shared" si="10"/>
        <v>0</v>
      </c>
      <c r="J49" s="47">
        <f t="shared" si="10"/>
        <v>0</v>
      </c>
      <c r="K49" s="47">
        <f t="shared" si="10"/>
        <v>0</v>
      </c>
      <c r="L49" s="47">
        <f t="shared" si="10"/>
        <v>0</v>
      </c>
      <c r="M49" s="47">
        <f t="shared" si="10"/>
        <v>0</v>
      </c>
      <c r="N49" s="89">
        <f t="shared" si="10"/>
        <v>0</v>
      </c>
      <c r="O49" s="90">
        <f t="shared" si="9"/>
        <v>0</v>
      </c>
    </row>
    <row r="50" spans="1:15" ht="5.25" customHeight="1">
      <c r="A50" s="57"/>
      <c r="B50" s="58"/>
      <c r="C50" s="58"/>
      <c r="D50" s="58"/>
      <c r="E50" s="58"/>
      <c r="F50" s="58"/>
      <c r="G50" s="58"/>
      <c r="H50" s="58"/>
      <c r="I50" s="58"/>
      <c r="J50" s="58"/>
      <c r="K50" s="58"/>
      <c r="L50" s="58"/>
      <c r="M50" s="58"/>
      <c r="N50" s="58"/>
      <c r="O50" s="96"/>
    </row>
    <row r="51" spans="1:15" ht="18.75">
      <c r="A51" s="41" t="s">
        <v>153</v>
      </c>
      <c r="B51" s="42"/>
      <c r="C51" s="62"/>
      <c r="D51" s="62"/>
      <c r="E51" s="62"/>
      <c r="F51" s="62"/>
      <c r="G51" s="62"/>
      <c r="H51" s="62"/>
      <c r="I51" s="62"/>
      <c r="J51" s="62"/>
      <c r="K51" s="62"/>
      <c r="L51" s="62"/>
      <c r="M51" s="62"/>
      <c r="N51" s="62"/>
      <c r="O51" s="99"/>
    </row>
    <row r="52" spans="1:15" ht="15">
      <c r="A52" s="63">
        <f>A48+1</f>
        <v>15</v>
      </c>
      <c r="B52" s="64" t="s">
        <v>154</v>
      </c>
      <c r="C52" s="65"/>
      <c r="D52" s="66"/>
      <c r="E52" s="66"/>
      <c r="F52" s="66"/>
      <c r="G52" s="66"/>
      <c r="H52" s="66"/>
      <c r="I52" s="66"/>
      <c r="J52" s="66"/>
      <c r="K52" s="66"/>
      <c r="L52" s="66"/>
      <c r="M52" s="66"/>
      <c r="N52" s="100"/>
      <c r="O52" s="101">
        <f>SUM(C52:N52)</f>
        <v>0</v>
      </c>
    </row>
    <row r="53" spans="1:15" ht="15">
      <c r="A53" s="63">
        <f>A52+1</f>
        <v>16</v>
      </c>
      <c r="B53" s="64" t="s">
        <v>155</v>
      </c>
      <c r="C53" s="65"/>
      <c r="D53" s="66"/>
      <c r="E53" s="66"/>
      <c r="F53" s="66"/>
      <c r="G53" s="66"/>
      <c r="H53" s="66"/>
      <c r="I53" s="66"/>
      <c r="J53" s="66"/>
      <c r="K53" s="66"/>
      <c r="L53" s="66"/>
      <c r="M53" s="66"/>
      <c r="N53" s="100"/>
      <c r="O53" s="92">
        <f>SUM(C53:N53)</f>
        <v>0</v>
      </c>
    </row>
    <row r="54" spans="1:15" ht="15.75">
      <c r="A54" s="63">
        <f>A53+1</f>
        <v>17</v>
      </c>
      <c r="B54" s="49" t="s">
        <v>156</v>
      </c>
      <c r="C54" s="50"/>
      <c r="D54" s="51"/>
      <c r="E54" s="51"/>
      <c r="F54" s="51"/>
      <c r="G54" s="51"/>
      <c r="H54" s="51"/>
      <c r="I54" s="51"/>
      <c r="J54" s="51"/>
      <c r="K54" s="51"/>
      <c r="L54" s="51"/>
      <c r="M54" s="51"/>
      <c r="N54" s="91"/>
      <c r="O54" s="92">
        <f>SUM(C54:N54)</f>
        <v>0</v>
      </c>
    </row>
    <row r="55" spans="1:15" ht="33" customHeight="1">
      <c r="A55" s="67" t="s">
        <v>157</v>
      </c>
      <c r="B55" s="68"/>
      <c r="C55" s="46">
        <f>C52+C53-C54</f>
        <v>0</v>
      </c>
      <c r="D55" s="46">
        <f aca="true" t="shared" si="11" ref="D55:N55">D52+D53-D54</f>
        <v>0</v>
      </c>
      <c r="E55" s="46">
        <f t="shared" si="11"/>
        <v>0</v>
      </c>
      <c r="F55" s="46">
        <f t="shared" si="11"/>
        <v>0</v>
      </c>
      <c r="G55" s="46">
        <f t="shared" si="11"/>
        <v>0</v>
      </c>
      <c r="H55" s="46">
        <f t="shared" si="11"/>
        <v>0</v>
      </c>
      <c r="I55" s="46">
        <f t="shared" si="11"/>
        <v>0</v>
      </c>
      <c r="J55" s="46">
        <f t="shared" si="11"/>
        <v>0</v>
      </c>
      <c r="K55" s="46">
        <f t="shared" si="11"/>
        <v>0</v>
      </c>
      <c r="L55" s="46">
        <f t="shared" si="11"/>
        <v>0</v>
      </c>
      <c r="M55" s="46">
        <f t="shared" si="11"/>
        <v>0</v>
      </c>
      <c r="N55" s="46">
        <f t="shared" si="11"/>
        <v>0</v>
      </c>
      <c r="O55" s="90">
        <f>SUM(C55:N55)</f>
        <v>0</v>
      </c>
    </row>
    <row r="56" spans="1:15" ht="6.75" customHeight="1">
      <c r="A56" s="69"/>
      <c r="B56" s="70"/>
      <c r="C56" s="70"/>
      <c r="D56" s="70"/>
      <c r="E56" s="70"/>
      <c r="F56" s="70"/>
      <c r="G56" s="70"/>
      <c r="H56" s="70"/>
      <c r="I56" s="70"/>
      <c r="J56" s="70"/>
      <c r="K56" s="70"/>
      <c r="L56" s="70"/>
      <c r="M56" s="70"/>
      <c r="N56" s="70"/>
      <c r="O56" s="102"/>
    </row>
    <row r="57" spans="1:15" ht="21.75" customHeight="1">
      <c r="A57" s="71" t="s">
        <v>158</v>
      </c>
      <c r="B57" s="72"/>
      <c r="C57" s="72"/>
      <c r="D57" s="72"/>
      <c r="E57" s="72"/>
      <c r="F57" s="72"/>
      <c r="G57" s="72"/>
      <c r="H57" s="43"/>
      <c r="I57" s="43"/>
      <c r="J57" s="43"/>
      <c r="K57" s="43"/>
      <c r="L57" s="43"/>
      <c r="M57" s="43"/>
      <c r="N57" s="43"/>
      <c r="O57" s="99"/>
    </row>
    <row r="58" spans="1:15" ht="24" customHeight="1">
      <c r="A58" s="63">
        <f>A54+1</f>
        <v>18</v>
      </c>
      <c r="B58" s="64" t="s">
        <v>159</v>
      </c>
      <c r="C58" s="65"/>
      <c r="D58" s="66"/>
      <c r="E58" s="66"/>
      <c r="F58" s="66"/>
      <c r="G58" s="66"/>
      <c r="H58" s="66"/>
      <c r="I58" s="66"/>
      <c r="J58" s="66"/>
      <c r="K58" s="66"/>
      <c r="L58" s="66"/>
      <c r="M58" s="66"/>
      <c r="N58" s="100"/>
      <c r="O58" s="98">
        <f>SUM(C58:N58)</f>
        <v>0</v>
      </c>
    </row>
    <row r="59" spans="1:15" ht="24" customHeight="1">
      <c r="A59" s="48">
        <f>A58+1</f>
        <v>19</v>
      </c>
      <c r="B59" s="49" t="s">
        <v>160</v>
      </c>
      <c r="C59" s="50"/>
      <c r="D59" s="51"/>
      <c r="E59" s="51"/>
      <c r="F59" s="51"/>
      <c r="G59" s="51"/>
      <c r="H59" s="51"/>
      <c r="I59" s="51"/>
      <c r="J59" s="51"/>
      <c r="K59" s="51"/>
      <c r="L59" s="51"/>
      <c r="M59" s="51"/>
      <c r="N59" s="91"/>
      <c r="O59" s="92">
        <f>SUM(C59:N59)</f>
        <v>0</v>
      </c>
    </row>
    <row r="60" spans="1:15" ht="41.25" customHeight="1">
      <c r="A60" s="53" t="s">
        <v>161</v>
      </c>
      <c r="B60" s="54"/>
      <c r="C60" s="73">
        <f>C58-C59</f>
        <v>0</v>
      </c>
      <c r="D60" s="74">
        <f aca="true" t="shared" si="12" ref="D60:N60">D58-D59</f>
        <v>0</v>
      </c>
      <c r="E60" s="74">
        <f t="shared" si="12"/>
        <v>0</v>
      </c>
      <c r="F60" s="74">
        <f t="shared" si="12"/>
        <v>0</v>
      </c>
      <c r="G60" s="74">
        <f t="shared" si="12"/>
        <v>0</v>
      </c>
      <c r="H60" s="74">
        <f t="shared" si="12"/>
        <v>0</v>
      </c>
      <c r="I60" s="74">
        <f t="shared" si="12"/>
        <v>0</v>
      </c>
      <c r="J60" s="74">
        <f t="shared" si="12"/>
        <v>0</v>
      </c>
      <c r="K60" s="74">
        <f t="shared" si="12"/>
        <v>0</v>
      </c>
      <c r="L60" s="74">
        <f t="shared" si="12"/>
        <v>0</v>
      </c>
      <c r="M60" s="74">
        <f t="shared" si="12"/>
        <v>0</v>
      </c>
      <c r="N60" s="103">
        <f t="shared" si="12"/>
        <v>0</v>
      </c>
      <c r="O60" s="104">
        <f>SUM(C60:N60)</f>
        <v>0</v>
      </c>
    </row>
    <row r="61" spans="1:15" ht="32.25" customHeight="1">
      <c r="A61" s="75" t="s">
        <v>162</v>
      </c>
      <c r="B61" s="76"/>
      <c r="C61" s="77">
        <f aca="true" t="shared" si="13" ref="C61:N61">C41+C49+C55+C60</f>
        <v>0</v>
      </c>
      <c r="D61" s="77">
        <f t="shared" si="13"/>
        <v>0</v>
      </c>
      <c r="E61" s="77">
        <f t="shared" si="13"/>
        <v>0</v>
      </c>
      <c r="F61" s="77">
        <f t="shared" si="13"/>
        <v>0</v>
      </c>
      <c r="G61" s="77">
        <f t="shared" si="13"/>
        <v>0</v>
      </c>
      <c r="H61" s="77">
        <f t="shared" si="13"/>
        <v>0</v>
      </c>
      <c r="I61" s="77">
        <f t="shared" si="13"/>
        <v>0</v>
      </c>
      <c r="J61" s="77">
        <f t="shared" si="13"/>
        <v>0</v>
      </c>
      <c r="K61" s="77">
        <f t="shared" si="13"/>
        <v>0</v>
      </c>
      <c r="L61" s="77">
        <f t="shared" si="13"/>
        <v>0</v>
      </c>
      <c r="M61" s="77">
        <f t="shared" si="13"/>
        <v>0</v>
      </c>
      <c r="N61" s="105">
        <f t="shared" si="13"/>
        <v>0</v>
      </c>
      <c r="O61" s="106">
        <f>SUM(C61:N61)</f>
        <v>0</v>
      </c>
    </row>
    <row r="62" spans="1:15" ht="7.5" customHeight="1">
      <c r="A62" s="57"/>
      <c r="B62" s="58"/>
      <c r="C62" s="58"/>
      <c r="D62" s="58"/>
      <c r="E62" s="58"/>
      <c r="F62" s="58"/>
      <c r="G62" s="58"/>
      <c r="H62" s="58"/>
      <c r="I62" s="58"/>
      <c r="J62" s="58"/>
      <c r="K62" s="58"/>
      <c r="L62" s="58"/>
      <c r="M62" s="58"/>
      <c r="N62" s="58"/>
      <c r="O62" s="96"/>
    </row>
    <row r="63" spans="1:15" ht="21" customHeight="1">
      <c r="A63" s="78"/>
      <c r="B63" s="79" t="s">
        <v>163</v>
      </c>
      <c r="C63" s="80">
        <v>0</v>
      </c>
      <c r="D63" s="81">
        <f>C64</f>
        <v>0</v>
      </c>
      <c r="E63" s="81">
        <f aca="true" t="shared" si="14" ref="E63:N63">D64</f>
        <v>0</v>
      </c>
      <c r="F63" s="81">
        <f t="shared" si="14"/>
        <v>0</v>
      </c>
      <c r="G63" s="81">
        <f t="shared" si="14"/>
        <v>0</v>
      </c>
      <c r="H63" s="81">
        <f t="shared" si="14"/>
        <v>0</v>
      </c>
      <c r="I63" s="81">
        <f t="shared" si="14"/>
        <v>0</v>
      </c>
      <c r="J63" s="81">
        <f t="shared" si="14"/>
        <v>0</v>
      </c>
      <c r="K63" s="81">
        <f t="shared" si="14"/>
        <v>0</v>
      </c>
      <c r="L63" s="81">
        <f t="shared" si="14"/>
        <v>0</v>
      </c>
      <c r="M63" s="81">
        <f t="shared" si="14"/>
        <v>0</v>
      </c>
      <c r="N63" s="107">
        <f t="shared" si="14"/>
        <v>0</v>
      </c>
      <c r="O63" s="90">
        <f>C63</f>
        <v>0</v>
      </c>
    </row>
    <row r="64" spans="1:15" ht="21" customHeight="1">
      <c r="A64" s="82"/>
      <c r="B64" s="83" t="s">
        <v>164</v>
      </c>
      <c r="C64" s="84">
        <f>C63+C61</f>
        <v>0</v>
      </c>
      <c r="D64" s="84">
        <f aca="true" t="shared" si="15" ref="D64:O64">D63+D61</f>
        <v>0</v>
      </c>
      <c r="E64" s="84">
        <f t="shared" si="15"/>
        <v>0</v>
      </c>
      <c r="F64" s="84">
        <f t="shared" si="15"/>
        <v>0</v>
      </c>
      <c r="G64" s="84">
        <f t="shared" si="15"/>
        <v>0</v>
      </c>
      <c r="H64" s="84">
        <f t="shared" si="15"/>
        <v>0</v>
      </c>
      <c r="I64" s="84">
        <f t="shared" si="15"/>
        <v>0</v>
      </c>
      <c r="J64" s="84">
        <f t="shared" si="15"/>
        <v>0</v>
      </c>
      <c r="K64" s="84">
        <f t="shared" si="15"/>
        <v>0</v>
      </c>
      <c r="L64" s="84">
        <f t="shared" si="15"/>
        <v>0</v>
      </c>
      <c r="M64" s="84">
        <f t="shared" si="15"/>
        <v>0</v>
      </c>
      <c r="N64" s="108">
        <f t="shared" si="15"/>
        <v>0</v>
      </c>
      <c r="O64" s="109">
        <f t="shared" si="15"/>
        <v>0</v>
      </c>
    </row>
    <row r="65" ht="15">
      <c r="O65" s="113">
        <f>O64-N64</f>
        <v>0</v>
      </c>
    </row>
    <row r="66" spans="1:15" ht="15">
      <c r="A66" s="110"/>
      <c r="B66" s="111"/>
      <c r="C66" s="110"/>
      <c r="D66" s="110"/>
      <c r="E66" s="110"/>
      <c r="F66" s="110"/>
      <c r="G66" s="110"/>
      <c r="H66" s="110"/>
      <c r="I66" s="110"/>
      <c r="J66" s="110"/>
      <c r="K66" s="110"/>
      <c r="L66" s="110"/>
      <c r="M66" s="110"/>
      <c r="N66" s="110"/>
      <c r="O66" s="110"/>
    </row>
    <row r="67" spans="1:15" ht="15">
      <c r="A67" s="110"/>
      <c r="B67" s="112"/>
      <c r="C67" s="110"/>
      <c r="D67" s="110"/>
      <c r="E67" s="110"/>
      <c r="F67" s="110"/>
      <c r="G67" s="110"/>
      <c r="H67" s="110"/>
      <c r="I67" s="110"/>
      <c r="J67" s="110"/>
      <c r="K67" s="110"/>
      <c r="L67" s="110"/>
      <c r="M67" s="110"/>
      <c r="N67" s="110"/>
      <c r="O67" s="110"/>
    </row>
    <row r="68" spans="1:15" ht="15">
      <c r="A68" s="110"/>
      <c r="B68" s="112"/>
      <c r="C68" s="110"/>
      <c r="D68" s="110"/>
      <c r="E68" s="110"/>
      <c r="F68" s="110"/>
      <c r="G68" s="110"/>
      <c r="H68" s="110"/>
      <c r="I68" s="110"/>
      <c r="J68" s="110"/>
      <c r="K68" s="110"/>
      <c r="L68" s="110"/>
      <c r="M68" s="110"/>
      <c r="N68" s="110"/>
      <c r="O68" s="110"/>
    </row>
    <row r="69" spans="1:15" ht="15">
      <c r="A69" s="110"/>
      <c r="B69" s="112"/>
      <c r="C69" s="110"/>
      <c r="D69" s="110"/>
      <c r="E69" s="110"/>
      <c r="F69" s="110"/>
      <c r="G69" s="110"/>
      <c r="H69" s="110"/>
      <c r="I69" s="110"/>
      <c r="J69" s="110"/>
      <c r="K69" s="110"/>
      <c r="L69" s="110"/>
      <c r="M69" s="110"/>
      <c r="N69" s="110"/>
      <c r="O69" s="110"/>
    </row>
  </sheetData>
  <sheetProtection/>
  <mergeCells count="12">
    <mergeCell ref="A1:O1"/>
    <mergeCell ref="A4:B4"/>
    <mergeCell ref="A41:B41"/>
    <mergeCell ref="A43:B43"/>
    <mergeCell ref="A49:B49"/>
    <mergeCell ref="A51:B51"/>
    <mergeCell ref="A55:B55"/>
    <mergeCell ref="A57:G57"/>
    <mergeCell ref="A60:B60"/>
    <mergeCell ref="A61:B61"/>
    <mergeCell ref="O2:O3"/>
    <mergeCell ref="A2:B3"/>
  </mergeCells>
  <printOptions horizontalCentered="1"/>
  <pageMargins left="0.5905511811023623" right="0.3937007874015748" top="0.35433070866141736" bottom="0.31496062992125984" header="0.15748031496062992" footer="0.1968503937007874"/>
  <pageSetup horizontalDpi="600" verticalDpi="600" orientation="landscape" paperSize="9" scale="51"/>
  <headerFooter alignWithMargins="0">
    <oddHeader>&amp;L&amp;14&amp;F&amp;R&amp;14&amp;A</oddHeader>
    <oddFooter>&amp;L&amp;14&amp;P</oddFooter>
  </headerFooter>
</worksheet>
</file>

<file path=xl/worksheets/sheet7.xml><?xml version="1.0" encoding="utf-8"?>
<worksheet xmlns="http://schemas.openxmlformats.org/spreadsheetml/2006/main" xmlns:r="http://schemas.openxmlformats.org/officeDocument/2006/relationships">
  <sheetPr>
    <tabColor theme="4" tint="0.39998000860214233"/>
  </sheetPr>
  <dimension ref="B2:H22"/>
  <sheetViews>
    <sheetView workbookViewId="0" topLeftCell="A1">
      <selection activeCell="G11" sqref="G10:G11"/>
    </sheetView>
  </sheetViews>
  <sheetFormatPr defaultColWidth="9.140625" defaultRowHeight="15"/>
  <cols>
    <col min="1" max="1" width="2.57421875" style="16" customWidth="1"/>
    <col min="2" max="2" width="85.57421875" style="16" customWidth="1"/>
    <col min="3" max="3" width="13.00390625" style="16" customWidth="1"/>
    <col min="4" max="4" width="12.421875" style="17" customWidth="1"/>
    <col min="5" max="5" width="9.421875" style="16" customWidth="1"/>
    <col min="6" max="6" width="9.140625" style="16" customWidth="1"/>
    <col min="7" max="7" width="47.140625" style="16" customWidth="1"/>
    <col min="8" max="8" width="9.140625" style="16" customWidth="1"/>
    <col min="9" max="16384" width="9.140625" style="16" customWidth="1"/>
  </cols>
  <sheetData>
    <row r="2" ht="23.25">
      <c r="B2" s="18" t="s">
        <v>165</v>
      </c>
    </row>
    <row r="3" spans="3:8" ht="23.25">
      <c r="C3" s="19"/>
      <c r="H3" s="20"/>
    </row>
    <row r="4" spans="2:8" ht="14.25">
      <c r="B4" s="21" t="s">
        <v>166</v>
      </c>
      <c r="C4" s="22" t="s">
        <v>167</v>
      </c>
      <c r="D4" s="22" t="s">
        <v>3</v>
      </c>
      <c r="E4" s="22" t="s">
        <v>4</v>
      </c>
      <c r="F4" s="22" t="s">
        <v>5</v>
      </c>
      <c r="H4" s="20"/>
    </row>
    <row r="5" spans="2:8" ht="15">
      <c r="B5" s="23" t="s">
        <v>168</v>
      </c>
      <c r="C5" s="24" t="e">
        <f>Bilant!B19/Bilant!B39</f>
        <v>#DIV/0!</v>
      </c>
      <c r="D5" s="24"/>
      <c r="E5" s="24"/>
      <c r="F5" s="24"/>
      <c r="H5" s="20"/>
    </row>
    <row r="6" spans="2:8" ht="15.75">
      <c r="B6" s="23" t="s">
        <v>169</v>
      </c>
      <c r="C6" s="24" t="e">
        <f>(Bilant!B26-Bilant!B21)/Bilant!B39</f>
        <v>#DIV/0!</v>
      </c>
      <c r="D6" s="24"/>
      <c r="E6" s="24"/>
      <c r="F6" s="24"/>
      <c r="H6" s="20"/>
    </row>
    <row r="7" spans="2:6" ht="15.75">
      <c r="B7" s="23" t="s">
        <v>170</v>
      </c>
      <c r="C7" s="24" t="e">
        <f>Bilant!B24/Bilant!B39</f>
        <v>#DIV/0!</v>
      </c>
      <c r="D7" s="24"/>
      <c r="E7" s="24"/>
      <c r="F7" s="24"/>
    </row>
    <row r="8" spans="3:6" ht="15">
      <c r="C8" s="25"/>
      <c r="D8" s="25"/>
      <c r="E8" s="25"/>
      <c r="F8" s="25"/>
    </row>
    <row r="9" spans="2:6" ht="14.25">
      <c r="B9" s="21" t="s">
        <v>171</v>
      </c>
      <c r="C9" s="25"/>
      <c r="D9" s="25"/>
      <c r="E9" s="25"/>
      <c r="F9" s="25"/>
    </row>
    <row r="10" spans="2:6" ht="15">
      <c r="B10" s="23" t="s">
        <v>172</v>
      </c>
      <c r="C10" s="26" t="e">
        <f>RPP!O17/RPP!O4</f>
        <v>#DIV/0!</v>
      </c>
      <c r="D10" s="26"/>
      <c r="E10" s="26"/>
      <c r="F10" s="26"/>
    </row>
    <row r="11" spans="2:6" ht="15.75">
      <c r="B11" s="23" t="s">
        <v>173</v>
      </c>
      <c r="C11" s="26" t="e">
        <f>RPP!O6/RPP!O4</f>
        <v>#DIV/0!</v>
      </c>
      <c r="D11" s="26"/>
      <c r="E11" s="26"/>
      <c r="F11" s="26"/>
    </row>
    <row r="12" spans="2:6" ht="15.75">
      <c r="B12" s="23" t="s">
        <v>174</v>
      </c>
      <c r="C12" s="26" t="e">
        <f>RPP!O15/RPP!O5</f>
        <v>#DIV/0!</v>
      </c>
      <c r="D12" s="26"/>
      <c r="E12" s="26"/>
      <c r="F12" s="26"/>
    </row>
    <row r="13" spans="2:6" ht="15.75">
      <c r="B13" s="23" t="s">
        <v>175</v>
      </c>
      <c r="C13" s="26" t="e">
        <f>RPP!O17/Bilant!B27</f>
        <v>#DIV/0!</v>
      </c>
      <c r="D13" s="26"/>
      <c r="E13" s="26"/>
      <c r="F13" s="26"/>
    </row>
    <row r="14" spans="2:6" ht="15.75">
      <c r="B14" s="23" t="s">
        <v>176</v>
      </c>
      <c r="C14" s="26" t="e">
        <f>RPP!O17/Bilant!B32</f>
        <v>#DIV/0!</v>
      </c>
      <c r="D14" s="26"/>
      <c r="E14" s="26"/>
      <c r="F14" s="26"/>
    </row>
    <row r="15" spans="2:6" ht="15">
      <c r="B15" s="21"/>
      <c r="C15" s="25"/>
      <c r="D15" s="25"/>
      <c r="E15" s="25"/>
      <c r="F15" s="25"/>
    </row>
    <row r="16" spans="2:6" ht="14.25">
      <c r="B16" s="21" t="s">
        <v>177</v>
      </c>
      <c r="C16" s="25"/>
      <c r="D16" s="25"/>
      <c r="E16" s="25"/>
      <c r="F16" s="25"/>
    </row>
    <row r="17" spans="2:7" ht="24.75">
      <c r="B17" s="23" t="s">
        <v>178</v>
      </c>
      <c r="C17" s="24"/>
      <c r="D17" s="24"/>
      <c r="E17" s="24"/>
      <c r="F17" s="24"/>
      <c r="G17" s="27" t="s">
        <v>179</v>
      </c>
    </row>
    <row r="18" spans="2:7" ht="15.75">
      <c r="B18" s="23" t="s">
        <v>180</v>
      </c>
      <c r="C18" s="24"/>
      <c r="D18" s="24"/>
      <c r="E18" s="24"/>
      <c r="F18" s="24"/>
      <c r="G18" s="28"/>
    </row>
    <row r="19" spans="2:7" ht="15.75">
      <c r="B19" s="23" t="s">
        <v>181</v>
      </c>
      <c r="C19" s="24"/>
      <c r="D19" s="24"/>
      <c r="E19" s="24"/>
      <c r="F19" s="24"/>
      <c r="G19" s="28"/>
    </row>
    <row r="20" spans="2:7" ht="15.75">
      <c r="B20" s="23" t="s">
        <v>182</v>
      </c>
      <c r="C20" s="24"/>
      <c r="D20" s="24"/>
      <c r="E20" s="24"/>
      <c r="F20" s="24"/>
      <c r="G20" s="28"/>
    </row>
    <row r="21" spans="2:4" ht="15">
      <c r="B21" s="21"/>
      <c r="D21" s="29"/>
    </row>
    <row r="22" spans="2:4" ht="14.25">
      <c r="B22" s="21"/>
      <c r="D22" s="29"/>
    </row>
  </sheetData>
  <sheetProtection/>
  <conditionalFormatting sqref="C5:F20">
    <cfRule type="cellIs" priority="1" dxfId="1" operator="between" stopIfTrue="1">
      <formula>-2000</formula>
      <formula>2000</formula>
    </cfRule>
  </conditionalFormatting>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theme="2" tint="-0.24997000396251678"/>
  </sheetPr>
  <dimension ref="A2:C19"/>
  <sheetViews>
    <sheetView workbookViewId="0" topLeftCell="A10">
      <selection activeCell="C13" sqref="C13"/>
    </sheetView>
  </sheetViews>
  <sheetFormatPr defaultColWidth="9.140625" defaultRowHeight="15"/>
  <cols>
    <col min="1" max="1" width="25.421875" style="1" customWidth="1"/>
    <col min="2" max="2" width="46.421875" style="1" customWidth="1"/>
    <col min="3" max="3" width="70.421875" style="1" customWidth="1"/>
    <col min="4" max="16384" width="9.140625" style="1" customWidth="1"/>
  </cols>
  <sheetData>
    <row r="1" ht="15"/>
    <row r="2" spans="1:3" ht="16.5">
      <c r="A2" s="2" t="s">
        <v>1</v>
      </c>
      <c r="B2" s="3"/>
      <c r="C2" s="4"/>
    </row>
    <row r="3" spans="1:3" ht="49.5">
      <c r="A3" s="5" t="s">
        <v>183</v>
      </c>
      <c r="B3" s="6" t="s">
        <v>7</v>
      </c>
      <c r="C3" s="7" t="s">
        <v>184</v>
      </c>
    </row>
    <row r="4" spans="1:3" ht="49.5">
      <c r="A4" s="8"/>
      <c r="B4" s="6" t="s">
        <v>185</v>
      </c>
      <c r="C4" s="7" t="s">
        <v>186</v>
      </c>
    </row>
    <row r="5" spans="1:3" ht="33">
      <c r="A5" s="8"/>
      <c r="B5" s="6" t="s">
        <v>187</v>
      </c>
      <c r="C5" s="7" t="s">
        <v>188</v>
      </c>
    </row>
    <row r="6" spans="1:3" ht="33">
      <c r="A6" s="9"/>
      <c r="B6" s="6" t="s">
        <v>189</v>
      </c>
      <c r="C6" s="7" t="s">
        <v>190</v>
      </c>
    </row>
    <row r="7" spans="1:3" ht="82.5">
      <c r="A7" s="5" t="s">
        <v>191</v>
      </c>
      <c r="B7" s="6" t="s">
        <v>192</v>
      </c>
      <c r="C7" s="7" t="s">
        <v>193</v>
      </c>
    </row>
    <row r="8" spans="1:3" ht="49.5">
      <c r="A8" s="8"/>
      <c r="B8" s="6" t="s">
        <v>194</v>
      </c>
      <c r="C8" s="7" t="s">
        <v>195</v>
      </c>
    </row>
    <row r="9" spans="1:3" ht="49.5">
      <c r="A9" s="8"/>
      <c r="B9" s="6" t="s">
        <v>189</v>
      </c>
      <c r="C9" s="7" t="s">
        <v>196</v>
      </c>
    </row>
    <row r="10" spans="1:3" ht="66">
      <c r="A10" s="9"/>
      <c r="B10" s="6" t="s">
        <v>197</v>
      </c>
      <c r="C10" s="7" t="s">
        <v>198</v>
      </c>
    </row>
    <row r="11" spans="1:3" ht="16.5">
      <c r="A11" s="10" t="s">
        <v>28</v>
      </c>
      <c r="B11" s="11"/>
      <c r="C11" s="12"/>
    </row>
    <row r="12" spans="1:3" ht="15">
      <c r="A12" s="5" t="s">
        <v>199</v>
      </c>
      <c r="B12" s="6" t="s">
        <v>200</v>
      </c>
      <c r="C12" s="7" t="s">
        <v>201</v>
      </c>
    </row>
    <row r="13" spans="1:3" ht="42">
      <c r="A13" s="8"/>
      <c r="B13" s="6" t="s">
        <v>202</v>
      </c>
      <c r="C13" s="7" t="s">
        <v>203</v>
      </c>
    </row>
    <row r="14" spans="1:3" ht="27.75">
      <c r="A14" s="8"/>
      <c r="B14" s="6" t="s">
        <v>204</v>
      </c>
      <c r="C14" s="7" t="s">
        <v>205</v>
      </c>
    </row>
    <row r="15" spans="1:3" ht="15">
      <c r="A15" s="9"/>
      <c r="B15" s="6" t="s">
        <v>206</v>
      </c>
      <c r="C15" s="7" t="s">
        <v>207</v>
      </c>
    </row>
    <row r="16" spans="1:3" ht="27.75">
      <c r="A16" s="5" t="s">
        <v>208</v>
      </c>
      <c r="B16" s="6" t="s">
        <v>208</v>
      </c>
      <c r="C16" s="7" t="s">
        <v>209</v>
      </c>
    </row>
    <row r="17" spans="1:3" ht="15">
      <c r="A17" s="9"/>
      <c r="B17" s="6" t="s">
        <v>34</v>
      </c>
      <c r="C17" s="7"/>
    </row>
    <row r="18" spans="1:3" ht="27.75">
      <c r="A18" s="5" t="s">
        <v>37</v>
      </c>
      <c r="B18" s="6" t="s">
        <v>210</v>
      </c>
      <c r="C18" s="7" t="s">
        <v>211</v>
      </c>
    </row>
    <row r="19" spans="1:3" ht="27">
      <c r="A19" s="13"/>
      <c r="B19" s="14" t="s">
        <v>37</v>
      </c>
      <c r="C19" s="15" t="s">
        <v>212</v>
      </c>
    </row>
  </sheetData>
  <sheetProtection/>
  <mergeCells count="7">
    <mergeCell ref="A2:C2"/>
    <mergeCell ref="A11:C11"/>
    <mergeCell ref="A3:A6"/>
    <mergeCell ref="A7:A10"/>
    <mergeCell ref="A12:A15"/>
    <mergeCell ref="A16:A17"/>
    <mergeCell ref="A18:A1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User</cp:lastModifiedBy>
  <cp:lastPrinted>2019-08-23T12:34:14Z</cp:lastPrinted>
  <dcterms:created xsi:type="dcterms:W3CDTF">2019-04-11T12:15:21Z</dcterms:created>
  <dcterms:modified xsi:type="dcterms:W3CDTF">2023-01-10T09:54:02Z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I">
    <vt:lpwstr>A7624501449742AAB32F429A25DD7AB8</vt:lpwstr>
  </property>
  <property fmtid="{D5CDD505-2E9C-101B-9397-08002B2CF9AE}" pid="4" name="KSOProductBuildV">
    <vt:lpwstr>1033-11.2.0.11440</vt:lpwstr>
  </property>
</Properties>
</file>